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0" windowWidth="25440" windowHeight="15990" activeTab="0"/>
  </bookViews>
  <sheets>
    <sheet name="集計表" sheetId="1" r:id="rId1"/>
    <sheet name="シングルス" sheetId="2" r:id="rId2"/>
    <sheet name="ダブルス" sheetId="3" r:id="rId3"/>
    <sheet name="県推薦" sheetId="4" r:id="rId4"/>
  </sheets>
  <definedNames>
    <definedName name="_xlnm.Print_Area" localSheetId="1">'シングルス'!$A$3:$V$85</definedName>
    <definedName name="_xlnm.Print_Area" localSheetId="2">'ダブルス'!$A$3:$V$35</definedName>
    <definedName name="_xlnm.Print_Area" localSheetId="0">'集計表'!$A$1:$U$59</definedName>
    <definedName name="県大会開催日">'シングルス'!$Z$6</definedName>
  </definedNames>
  <calcPr fullCalcOnLoad="1"/>
</workbook>
</file>

<file path=xl/comments2.xml><?xml version="1.0" encoding="utf-8"?>
<comments xmlns="http://schemas.openxmlformats.org/spreadsheetml/2006/main">
  <authors>
    <author>竹田正樹</author>
  </authors>
  <commentList>
    <comment ref="B4" authorId="0">
      <text>
        <r>
          <rPr>
            <sz val="14"/>
            <color indexed="8"/>
            <rFont val="MS Mincho"/>
            <family val="1"/>
          </rPr>
          <t>種目はプルダウンメニューから選択してください。</t>
        </r>
      </text>
    </comment>
    <comment ref="G4" authorId="0">
      <text>
        <r>
          <rPr>
            <sz val="14"/>
            <color indexed="8"/>
            <rFont val="MS Mincho"/>
            <family val="1"/>
          </rPr>
          <t>②氏名は名字と名前の間に空白（全角スペース）を入れてください。</t>
        </r>
      </text>
    </comment>
    <comment ref="L4" authorId="0">
      <text>
        <r>
          <rPr>
            <sz val="14"/>
            <color indexed="8"/>
            <rFont val="ＭＳ Ｐゴシック"/>
            <family val="3"/>
          </rPr>
          <t>③</t>
        </r>
        <r>
          <rPr>
            <sz val="14"/>
            <color indexed="8"/>
            <rFont val="MS Mincho"/>
            <family val="1"/>
          </rPr>
          <t>所属名は氏名を入力すると、集計表の略称が自動で表示されます。※集計表の略称が未入力の場合は空白となります</t>
        </r>
        <r>
          <rPr>
            <sz val="14"/>
            <color indexed="8"/>
            <rFont val="ＭＳ Ｐゴシック"/>
            <family val="3"/>
          </rPr>
          <t xml:space="preserve"> </t>
        </r>
        <r>
          <rPr>
            <sz val="14"/>
            <color indexed="8"/>
            <rFont val="MS Mincho"/>
            <family val="1"/>
          </rPr>
          <t>。
もし集計表と違う所属で出場する場合は、数式を消して上書き修正をしてください。</t>
        </r>
      </text>
    </comment>
    <comment ref="Q5" authorId="0">
      <text>
        <r>
          <rPr>
            <sz val="14"/>
            <color indexed="8"/>
            <rFont val="MS Mincho"/>
            <family val="1"/>
          </rPr>
          <t>④年齢は生年月日を入力すると自動で入力されます。
（氏名入力後）
※編集不可</t>
        </r>
      </text>
    </comment>
    <comment ref="S5" authorId="0">
      <text>
        <r>
          <rPr>
            <sz val="14"/>
            <color indexed="8"/>
            <rFont val="MS Mincho"/>
            <family val="1"/>
          </rPr>
          <t xml:space="preserve">⑤学年は生年月日を入力すると自動で入力されます。
（氏名入力後）
</t>
        </r>
        <r>
          <rPr>
            <b/>
            <sz val="14"/>
            <color indexed="8"/>
            <rFont val="MS Mincho"/>
            <family val="1"/>
          </rPr>
          <t>※編集不可</t>
        </r>
      </text>
    </comment>
    <comment ref="U4" authorId="0">
      <text>
        <r>
          <rPr>
            <sz val="14"/>
            <color indexed="8"/>
            <rFont val="MS Mincho"/>
            <family val="1"/>
          </rPr>
          <t>⑥生年月日は西暦で入力してください。</t>
        </r>
      </text>
    </comment>
    <comment ref="V4" authorId="0">
      <text>
        <r>
          <rPr>
            <sz val="14"/>
            <color indexed="8"/>
            <rFont val="MS Mincho"/>
            <family val="1"/>
          </rPr>
          <t>⑦主な戦歴を記入してください。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竹田正樹</author>
  </authors>
  <commentList>
    <comment ref="B4" authorId="0">
      <text>
        <r>
          <rPr>
            <sz val="14"/>
            <color indexed="8"/>
            <rFont val="MS Mincho"/>
            <family val="1"/>
          </rPr>
          <t>種目はプルダウンメニューから選択してください。</t>
        </r>
      </text>
    </comment>
    <comment ref="G4" authorId="0">
      <text>
        <r>
          <rPr>
            <sz val="14"/>
            <color indexed="8"/>
            <rFont val="MS Mincho"/>
            <family val="1"/>
          </rPr>
          <t>②氏名は名字と名前の間に空白（全角スペース）を入れてください。</t>
        </r>
      </text>
    </comment>
    <comment ref="L4" authorId="0">
      <text>
        <r>
          <rPr>
            <sz val="14"/>
            <color indexed="8"/>
            <rFont val="MS Mincho"/>
            <family val="1"/>
          </rPr>
          <t>③所属名は氏名を入力すると、集計表の略称が自動で表示されます。※集計表の略称が未入力の場合は空白となります</t>
        </r>
        <r>
          <rPr>
            <sz val="14"/>
            <color indexed="8"/>
            <rFont val="ＭＳ Ｐゴシック"/>
            <family val="3"/>
          </rPr>
          <t xml:space="preserve"> </t>
        </r>
        <r>
          <rPr>
            <sz val="14"/>
            <color indexed="8"/>
            <rFont val="MS Mincho"/>
            <family val="1"/>
          </rPr>
          <t>。
もし集計表と違う所属で出場する場合は、数式を消して上書き修正をしてください。</t>
        </r>
      </text>
    </comment>
    <comment ref="U4" authorId="0">
      <text>
        <r>
          <rPr>
            <sz val="14"/>
            <color indexed="8"/>
            <rFont val="MS Mincho"/>
            <family val="1"/>
          </rPr>
          <t>⑥生年月日は西暦で入力してください。</t>
        </r>
      </text>
    </comment>
    <comment ref="V4" authorId="0">
      <text>
        <r>
          <rPr>
            <sz val="14"/>
            <color indexed="8"/>
            <rFont val="MS Mincho"/>
            <family val="1"/>
          </rPr>
          <t>⑦主な戦歴を記入してください。</t>
        </r>
      </text>
    </comment>
    <comment ref="Q5" authorId="0">
      <text>
        <r>
          <rPr>
            <sz val="14"/>
            <color indexed="8"/>
            <rFont val="MS Mincho"/>
            <family val="1"/>
          </rPr>
          <t xml:space="preserve">④年齢は生年月日を入力すると自動で入力されます。
（氏名入力後）
</t>
        </r>
        <r>
          <rPr>
            <b/>
            <sz val="14"/>
            <color indexed="8"/>
            <rFont val="MS Mincho"/>
            <family val="1"/>
          </rPr>
          <t>※編集不可</t>
        </r>
      </text>
    </comment>
    <comment ref="S5" authorId="0">
      <text>
        <r>
          <rPr>
            <sz val="14"/>
            <color indexed="8"/>
            <rFont val="MS Mincho"/>
            <family val="1"/>
          </rPr>
          <t xml:space="preserve">⑤学年は生年月日を入力すると自動で入力されます。
（氏名入力後）
</t>
        </r>
        <r>
          <rPr>
            <b/>
            <sz val="14"/>
            <color indexed="8"/>
            <rFont val="MS Mincho"/>
            <family val="1"/>
          </rPr>
          <t>※編集不可</t>
        </r>
      </text>
    </comment>
  </commentList>
</comments>
</file>

<file path=xl/comments4.xml><?xml version="1.0" encoding="utf-8"?>
<comments xmlns="http://schemas.openxmlformats.org/spreadsheetml/2006/main">
  <authors>
    <author>matsuda</author>
  </authors>
  <commentList>
    <comment ref="C3" authorId="0">
      <text>
        <r>
          <rPr>
            <sz val="9"/>
            <color indexed="8"/>
            <rFont val="ＭＳ Ｐゴシック"/>
            <family val="3"/>
          </rPr>
          <t>名字と名前の間に</t>
        </r>
        <r>
          <rPr>
            <b/>
            <u val="single"/>
            <sz val="9"/>
            <color indexed="8"/>
            <rFont val="ＭＳ Ｐゴシック"/>
            <family val="3"/>
          </rPr>
          <t>半角スペース</t>
        </r>
        <r>
          <rPr>
            <sz val="9"/>
            <color indexed="8"/>
            <rFont val="ＭＳ Ｐゴシック"/>
            <family val="3"/>
          </rPr>
          <t>を入れてください。</t>
        </r>
        <r>
          <rPr>
            <sz val="9"/>
            <color indexed="8"/>
            <rFont val="ＭＳ Ｐゴシック"/>
            <family val="3"/>
          </rPr>
          <t xml:space="preserve">
</t>
        </r>
        <r>
          <rPr>
            <sz val="9"/>
            <color indexed="8"/>
            <rFont val="ＭＳ Ｐゴシック"/>
            <family val="3"/>
          </rPr>
          <t>（例）</t>
        </r>
        <r>
          <rPr>
            <sz val="9"/>
            <color indexed="8"/>
            <rFont val="ＭＳ Ｐゴシック"/>
            <family val="3"/>
          </rPr>
          <t xml:space="preserve">
</t>
        </r>
        <r>
          <rPr>
            <sz val="9"/>
            <color indexed="8"/>
            <rFont val="ＭＳ Ｐゴシック"/>
            <family val="3"/>
          </rPr>
          <t>東北</t>
        </r>
        <r>
          <rPr>
            <sz val="9"/>
            <color indexed="8"/>
            <rFont val="ＭＳ Ｐゴシック"/>
            <family val="3"/>
          </rPr>
          <t>_</t>
        </r>
        <r>
          <rPr>
            <sz val="9"/>
            <color indexed="8"/>
            <rFont val="ＭＳ Ｐゴシック"/>
            <family val="3"/>
          </rPr>
          <t>太郎</t>
        </r>
        <r>
          <rPr>
            <sz val="9"/>
            <color indexed="8"/>
            <rFont val="ＭＳ Ｐゴシック"/>
            <family val="3"/>
          </rPr>
          <t xml:space="preserve">
</t>
        </r>
        <r>
          <rPr>
            <sz val="9"/>
            <color indexed="8"/>
            <rFont val="ＭＳ Ｐゴシック"/>
            <family val="3"/>
          </rPr>
          <t>北海道</t>
        </r>
        <r>
          <rPr>
            <sz val="9"/>
            <color indexed="8"/>
            <rFont val="ＭＳ Ｐゴシック"/>
            <family val="3"/>
          </rPr>
          <t>_</t>
        </r>
        <r>
          <rPr>
            <sz val="9"/>
            <color indexed="8"/>
            <rFont val="ＭＳ Ｐゴシック"/>
            <family val="3"/>
          </rPr>
          <t>二郎</t>
        </r>
      </text>
    </comment>
    <comment ref="D3" authorId="0">
      <text>
        <r>
          <rPr>
            <sz val="9"/>
            <color indexed="8"/>
            <rFont val="ＭＳ Ｐゴシック"/>
            <family val="3"/>
          </rPr>
          <t>所属は以下のように記入してください。</t>
        </r>
        <r>
          <rPr>
            <sz val="9"/>
            <color indexed="8"/>
            <rFont val="ＭＳ Ｐゴシック"/>
            <family val="3"/>
          </rPr>
          <t xml:space="preserve">
</t>
        </r>
        <r>
          <rPr>
            <sz val="9"/>
            <color indexed="8"/>
            <rFont val="ＭＳ Ｐゴシック"/>
            <family val="3"/>
          </rPr>
          <t>（例）</t>
        </r>
        <r>
          <rPr>
            <sz val="9"/>
            <color indexed="8"/>
            <rFont val="ＭＳ Ｐゴシック"/>
            <family val="3"/>
          </rPr>
          <t xml:space="preserve">
</t>
        </r>
        <r>
          <rPr>
            <sz val="9"/>
            <color indexed="8"/>
            <rFont val="ＭＳ Ｐゴシック"/>
            <family val="3"/>
          </rPr>
          <t>〇〇卓球クラブ　　　　　</t>
        </r>
        <r>
          <rPr>
            <sz val="9"/>
            <color indexed="8"/>
            <rFont val="ＭＳ Ｐゴシック"/>
            <family val="3"/>
          </rPr>
          <t>⇒</t>
        </r>
        <r>
          <rPr>
            <sz val="9"/>
            <color indexed="8"/>
            <rFont val="ＭＳ Ｐゴシック"/>
            <family val="3"/>
          </rPr>
          <t>　〇〇クラブ</t>
        </r>
        <r>
          <rPr>
            <sz val="9"/>
            <color indexed="8"/>
            <rFont val="ＭＳ Ｐゴシック"/>
            <family val="3"/>
          </rPr>
          <t xml:space="preserve">
</t>
        </r>
        <r>
          <rPr>
            <sz val="9"/>
            <color indexed="8"/>
            <rFont val="ＭＳ Ｐゴシック"/>
            <family val="3"/>
          </rPr>
          <t>△△卓球スポーツ少年団　</t>
        </r>
        <r>
          <rPr>
            <sz val="9"/>
            <color indexed="8"/>
            <rFont val="ＭＳ Ｐゴシック"/>
            <family val="3"/>
          </rPr>
          <t>⇒</t>
        </r>
        <r>
          <rPr>
            <sz val="9"/>
            <color indexed="8"/>
            <rFont val="ＭＳ Ｐゴシック"/>
            <family val="3"/>
          </rPr>
          <t>　△△スポ少</t>
        </r>
        <r>
          <rPr>
            <sz val="9"/>
            <color indexed="8"/>
            <rFont val="ＭＳ Ｐゴシック"/>
            <family val="3"/>
          </rPr>
          <t xml:space="preserve">
</t>
        </r>
        <r>
          <rPr>
            <sz val="9"/>
            <color indexed="8"/>
            <rFont val="ＭＳ Ｐゴシック"/>
            <family val="3"/>
          </rPr>
          <t>◇◇市立第一中学校　　　</t>
        </r>
        <r>
          <rPr>
            <sz val="9"/>
            <color indexed="8"/>
            <rFont val="ＭＳ Ｐゴシック"/>
            <family val="3"/>
          </rPr>
          <t>⇒</t>
        </r>
        <r>
          <rPr>
            <sz val="9"/>
            <color indexed="8"/>
            <rFont val="ＭＳ Ｐゴシック"/>
            <family val="3"/>
          </rPr>
          <t>　◇◇一中</t>
        </r>
        <r>
          <rPr>
            <sz val="9"/>
            <color indexed="8"/>
            <rFont val="ＭＳ Ｐゴシック"/>
            <family val="3"/>
          </rPr>
          <t xml:space="preserve">
</t>
        </r>
        <r>
          <rPr>
            <sz val="9"/>
            <color indexed="8"/>
            <rFont val="ＭＳ Ｐゴシック"/>
            <family val="3"/>
          </rPr>
          <t>□□高等学校　　　　　　</t>
        </r>
        <r>
          <rPr>
            <sz val="9"/>
            <color indexed="8"/>
            <rFont val="ＭＳ Ｐゴシック"/>
            <family val="3"/>
          </rPr>
          <t>⇒</t>
        </r>
        <r>
          <rPr>
            <sz val="9"/>
            <color indexed="8"/>
            <rFont val="ＭＳ Ｐゴシック"/>
            <family val="3"/>
          </rPr>
          <t>　□□高校</t>
        </r>
        <r>
          <rPr>
            <sz val="9"/>
            <color indexed="8"/>
            <rFont val="ＭＳ Ｐゴシック"/>
            <family val="3"/>
          </rPr>
          <t xml:space="preserve">
</t>
        </r>
        <r>
          <rPr>
            <sz val="9"/>
            <color indexed="8"/>
            <rFont val="ＭＳ Ｐゴシック"/>
            <family val="3"/>
          </rPr>
          <t>▼▼大学　　　　　　　　</t>
        </r>
        <r>
          <rPr>
            <sz val="9"/>
            <color indexed="8"/>
            <rFont val="ＭＳ Ｐゴシック"/>
            <family val="3"/>
          </rPr>
          <t>⇒</t>
        </r>
        <r>
          <rPr>
            <sz val="9"/>
            <color indexed="8"/>
            <rFont val="ＭＳ Ｐゴシック"/>
            <family val="3"/>
          </rPr>
          <t>　▼▼大学（省略しない）</t>
        </r>
      </text>
    </comment>
    <comment ref="G3" authorId="0">
      <text>
        <r>
          <rPr>
            <sz val="9"/>
            <color indexed="8"/>
            <rFont val="ＭＳ Ｐゴシック"/>
            <family val="3"/>
          </rPr>
          <t>生年月日は西暦（</t>
        </r>
        <r>
          <rPr>
            <sz val="9"/>
            <color indexed="8"/>
            <rFont val="ＭＳ Ｐゴシック"/>
            <family val="3"/>
          </rPr>
          <t>XXXX/YY/ZZ)</t>
        </r>
        <r>
          <rPr>
            <sz val="9"/>
            <color indexed="8"/>
            <rFont val="ＭＳ Ｐゴシック"/>
            <family val="3"/>
          </rPr>
          <t>で入力してください。</t>
        </r>
      </text>
    </comment>
    <comment ref="H3" authorId="0">
      <text>
        <r>
          <rPr>
            <sz val="9"/>
            <color indexed="8"/>
            <rFont val="ＭＳ Ｐゴシック"/>
            <family val="3"/>
          </rPr>
          <t>推薦選手には推薦条件を記入してください。</t>
        </r>
        <r>
          <rPr>
            <sz val="9"/>
            <color indexed="8"/>
            <rFont val="ＭＳ Ｐゴシック"/>
            <family val="3"/>
          </rPr>
          <t xml:space="preserve">
</t>
        </r>
        <r>
          <rPr>
            <sz val="9"/>
            <color indexed="8"/>
            <rFont val="ＭＳ Ｐゴシック"/>
            <family val="3"/>
          </rPr>
          <t>（例）</t>
        </r>
        <r>
          <rPr>
            <sz val="9"/>
            <color indexed="8"/>
            <rFont val="ＭＳ Ｐゴシック"/>
            <family val="3"/>
          </rPr>
          <t xml:space="preserve">
</t>
        </r>
        <r>
          <rPr>
            <sz val="9"/>
            <color indexed="8"/>
            <rFont val="ＭＳ Ｐゴシック"/>
            <family val="3"/>
          </rPr>
          <t>・前年度ﾎｰﾌﾟｽﾗﾝｷﾝｸﾞ</t>
        </r>
        <r>
          <rPr>
            <sz val="9"/>
            <color indexed="8"/>
            <rFont val="ＭＳ Ｐゴシック"/>
            <family val="3"/>
          </rPr>
          <t>4</t>
        </r>
        <r>
          <rPr>
            <sz val="9"/>
            <color indexed="8"/>
            <rFont val="ＭＳ Ｐゴシック"/>
            <family val="3"/>
          </rPr>
          <t>位</t>
        </r>
        <r>
          <rPr>
            <sz val="9"/>
            <color indexed="8"/>
            <rFont val="ＭＳ Ｐゴシック"/>
            <family val="3"/>
          </rPr>
          <t xml:space="preserve">
</t>
        </r>
        <r>
          <rPr>
            <sz val="9"/>
            <color indexed="8"/>
            <rFont val="ＭＳ Ｐゴシック"/>
            <family val="3"/>
          </rPr>
          <t>・今年度県高校総体ﾍﾞｽﾄ</t>
        </r>
        <r>
          <rPr>
            <sz val="9"/>
            <color indexed="8"/>
            <rFont val="ＭＳ Ｐゴシック"/>
            <family val="3"/>
          </rPr>
          <t xml:space="preserve">8
</t>
        </r>
        <r>
          <rPr>
            <sz val="9"/>
            <color indexed="8"/>
            <rFont val="ＭＳ Ｐゴシック"/>
            <family val="3"/>
          </rPr>
          <t>・前年度ｶﾃﾞｯﾄ</t>
        </r>
        <r>
          <rPr>
            <sz val="9"/>
            <color indexed="8"/>
            <rFont val="ＭＳ Ｐゴシック"/>
            <family val="3"/>
          </rPr>
          <t>13</t>
        </r>
        <r>
          <rPr>
            <sz val="9"/>
            <color indexed="8"/>
            <rFont val="ＭＳ Ｐゴシック"/>
            <family val="3"/>
          </rPr>
          <t>歳以下ﾗﾝｷﾝｸﾞ</t>
        </r>
        <r>
          <rPr>
            <sz val="9"/>
            <color indexed="8"/>
            <rFont val="ＭＳ Ｐゴシック"/>
            <family val="3"/>
          </rPr>
          <t>1</t>
        </r>
        <r>
          <rPr>
            <sz val="9"/>
            <color indexed="8"/>
            <rFont val="ＭＳ Ｐゴシック"/>
            <family val="3"/>
          </rPr>
          <t>位</t>
        </r>
        <r>
          <rPr>
            <sz val="9"/>
            <color indexed="8"/>
            <rFont val="ＭＳ Ｐゴシック"/>
            <family val="3"/>
          </rPr>
          <t xml:space="preserve">
</t>
        </r>
        <r>
          <rPr>
            <sz val="9"/>
            <color indexed="8"/>
            <rFont val="ＭＳ Ｐゴシック"/>
            <family val="3"/>
          </rPr>
          <t>など</t>
        </r>
      </text>
    </comment>
  </commentList>
</comments>
</file>

<file path=xl/sharedStrings.xml><?xml version="1.0" encoding="utf-8"?>
<sst xmlns="http://schemas.openxmlformats.org/spreadsheetml/2006/main" count="123" uniqueCount="86">
  <si>
    <t>種　　目</t>
  </si>
  <si>
    <t>参加料</t>
  </si>
  <si>
    <t>人　数</t>
  </si>
  <si>
    <t>金　額</t>
  </si>
  <si>
    <t>円×</t>
  </si>
  <si>
    <t>人＝</t>
  </si>
  <si>
    <t>円</t>
  </si>
  <si>
    <t>集計表は１枚にまとめて下さい</t>
  </si>
  <si>
    <t>申込み総額</t>
  </si>
  <si>
    <t>チーム名</t>
  </si>
  <si>
    <t>略称</t>
  </si>
  <si>
    <t>代表者氏名</t>
  </si>
  <si>
    <t>住所</t>
  </si>
  <si>
    <t>〒</t>
  </si>
  <si>
    <t>電　話　番　号</t>
  </si>
  <si>
    <t>必須</t>
  </si>
  <si>
    <t>（携帯希望）</t>
  </si>
  <si>
    <t>メール</t>
  </si>
  <si>
    <t>管理No.</t>
  </si>
  <si>
    <t>チーム名</t>
  </si>
  <si>
    <t>金額</t>
  </si>
  <si>
    <t>円也</t>
  </si>
  <si>
    <t>様</t>
  </si>
  <si>
    <t>置賜地区卓球協会　事務局　松本　治</t>
  </si>
  <si>
    <t>領収金額</t>
  </si>
  <si>
    <t>備考（推薦条件）</t>
  </si>
  <si>
    <t>種目</t>
  </si>
  <si>
    <t>※大会当日まで県大会の参加料を納入ください</t>
  </si>
  <si>
    <t>県大会開催日</t>
  </si>
  <si>
    <t>種目</t>
  </si>
  <si>
    <t>①種目</t>
  </si>
  <si>
    <t>②氏名</t>
  </si>
  <si>
    <t>③所属名</t>
  </si>
  <si>
    <t>④年齢</t>
  </si>
  <si>
    <t>⑤学年</t>
  </si>
  <si>
    <t>①</t>
  </si>
  <si>
    <t>②</t>
  </si>
  <si>
    <t>③</t>
  </si>
  <si>
    <t>④</t>
  </si>
  <si>
    <t>⑤</t>
  </si>
  <si>
    <t>⑥</t>
  </si>
  <si>
    <t>県大会用</t>
  </si>
  <si>
    <t>地区大会用</t>
  </si>
  <si>
    <t>令和　６年　　月　　日</t>
  </si>
  <si>
    <t>領　収　書</t>
  </si>
  <si>
    <t>集　計　表　　（選手を入力すると自動計算します）</t>
  </si>
  <si>
    <t>自動入力</t>
  </si>
  <si>
    <t>項目の行でカーソルを停止すると説明が表示されます。</t>
  </si>
  <si>
    <t>項目</t>
  </si>
  <si>
    <t>チーム名:</t>
  </si>
  <si>
    <t>このシートに2つのダブルス種目の参加者を全て入力してください。※種目毎にシートを複製しないでください。</t>
  </si>
  <si>
    <t>このシートに４つのシングルス種目の参加者を全て入力してください。※種目毎にシートを複製しないでください。</t>
  </si>
  <si>
    <t>チーム名:</t>
  </si>
  <si>
    <t>シングルス</t>
  </si>
  <si>
    <t>氏名</t>
  </si>
  <si>
    <t>所属名</t>
  </si>
  <si>
    <t>年齢</t>
  </si>
  <si>
    <t>学年</t>
  </si>
  <si>
    <t>生年月日</t>
  </si>
  <si>
    <t>ダブルス</t>
  </si>
  <si>
    <t>↓足りない場合はシートの保護の解除をして下に増やしてください</t>
  </si>
  <si>
    <t>令和６年度 全日本地区予選　参加申込み</t>
  </si>
  <si>
    <t>ジュニア男子シングルス</t>
  </si>
  <si>
    <t>一般男子シングルス</t>
  </si>
  <si>
    <t>⑦</t>
  </si>
  <si>
    <t>男子ダブルス</t>
  </si>
  <si>
    <t>女子ダブルス</t>
  </si>
  <si>
    <t>混合ダブルス</t>
  </si>
  <si>
    <t>一般女子シングルス</t>
  </si>
  <si>
    <t>ジュニア女子シングルス</t>
  </si>
  <si>
    <t>①ジュニア男子シングルス</t>
  </si>
  <si>
    <t>②ジュニア女子シングルス</t>
  </si>
  <si>
    <t>③一般男子シングルス</t>
  </si>
  <si>
    <t>④一般女子シングルス</t>
  </si>
  <si>
    <t>⑤男子ダブルス</t>
  </si>
  <si>
    <t>⑥女子ダブルス</t>
  </si>
  <si>
    <t>⑦混合ダブルス</t>
  </si>
  <si>
    <t>令和６年度 全日本県大会参加料として</t>
  </si>
  <si>
    <t>令和６年度 全日本地区予選参加料として</t>
  </si>
  <si>
    <t>令和　６年　８月　　　日</t>
  </si>
  <si>
    <t>組＝</t>
  </si>
  <si>
    <t xml:space="preserve">令和６年度 山形県卓球選手権大会  県推薦者記入用紙 </t>
  </si>
  <si>
    <r>
      <t>⑦戦績・備考
※</t>
    </r>
    <r>
      <rPr>
        <sz val="9"/>
        <rFont val="Meiryo UI"/>
        <family val="3"/>
      </rPr>
      <t>学生がクラブから出る場合は学校名を記載</t>
    </r>
  </si>
  <si>
    <r>
      <t xml:space="preserve">⑥生年月日
</t>
    </r>
    <r>
      <rPr>
        <sz val="10"/>
        <rFont val="Meiryo UI"/>
        <family val="3"/>
      </rPr>
      <t>（西暦）</t>
    </r>
  </si>
  <si>
    <r>
      <t xml:space="preserve">⑥生年月日
</t>
    </r>
    <r>
      <rPr>
        <sz val="10"/>
        <rFont val="Meiryo UI"/>
        <family val="3"/>
      </rPr>
      <t>（西暦）</t>
    </r>
  </si>
  <si>
    <r>
      <t xml:space="preserve">⑦戦績・備考
</t>
    </r>
    <r>
      <rPr>
        <sz val="9"/>
        <rFont val="Meiryo UI"/>
        <family val="3"/>
      </rPr>
      <t>※学生がクラブから出る場合は学校名を記載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</si>
</sst>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F800]dddd\,\ mmmm\ dd\,\ yyyy"/>
    <numFmt numFmtId="180" formatCode="#,##0_);[Red]\(#,##0\)"/>
    <numFmt numFmtId="181" formatCode=";;"/>
    <numFmt numFmtId="182" formatCode="[$-411]yyyy&quot;年&quot;m&quot;月&quot;d&quot;日&quot;\ dddd"/>
    <numFmt numFmtId="183" formatCode="0&quot;歳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;;"/>
    <numFmt numFmtId="190" formatCode="yyyy/m/d;@"/>
    <numFmt numFmtId="191" formatCode="General;;"/>
    <numFmt numFmtId="192" formatCode="mmm\-yyyy"/>
    <numFmt numFmtId="193" formatCode="[$]ggge&quot;年&quot;m&quot;月&quot;d&quot;日&quot;;@"/>
    <numFmt numFmtId="194" formatCode="[$]gge&quot;年&quot;m&quot;月&quot;d&quot;日&quot;;@"/>
    <numFmt numFmtId="195" formatCode="yyyy&quot;年&quot;m&quot;月&quot;d&quot;日&quot;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Meiryo UI"/>
      <family val="3"/>
    </font>
    <font>
      <sz val="9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  <font>
      <sz val="14"/>
      <color indexed="8"/>
      <name val="MS Mincho"/>
      <family val="1"/>
    </font>
    <font>
      <sz val="14"/>
      <color indexed="8"/>
      <name val="ＭＳ Ｐゴシック"/>
      <family val="3"/>
    </font>
    <font>
      <b/>
      <sz val="14"/>
      <color indexed="8"/>
      <name val="MS Mincho"/>
      <family val="1"/>
    </font>
    <font>
      <sz val="20"/>
      <name val="Meiryo UI"/>
      <family val="3"/>
    </font>
    <font>
      <sz val="14"/>
      <name val="Meiryo UI"/>
      <family val="3"/>
    </font>
    <font>
      <sz val="18"/>
      <name val="Meiryo UI"/>
      <family val="3"/>
    </font>
    <font>
      <sz val="16"/>
      <name val="Meiryo UI"/>
      <family val="3"/>
    </font>
    <font>
      <sz val="22"/>
      <name val="Meiryo UI"/>
      <family val="3"/>
    </font>
    <font>
      <sz val="14"/>
      <color indexed="10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4"/>
      <color indexed="9"/>
      <name val="ＭＳ Ｐゴシック"/>
      <family val="3"/>
    </font>
    <font>
      <sz val="12"/>
      <color indexed="9"/>
      <name val="ＭＳ Ｐゴシック"/>
      <family val="3"/>
    </font>
    <font>
      <u val="single"/>
      <sz val="24"/>
      <color indexed="13"/>
      <name val="Meiryo UI"/>
      <family val="3"/>
    </font>
    <font>
      <sz val="14"/>
      <color indexed="9"/>
      <name val="Meiryo UI"/>
      <family val="3"/>
    </font>
    <font>
      <sz val="16"/>
      <color indexed="9"/>
      <name val="Meiryo UI"/>
      <family val="3"/>
    </font>
    <font>
      <sz val="20"/>
      <color indexed="9"/>
      <name val="Meiryo UI"/>
      <family val="3"/>
    </font>
    <font>
      <sz val="11"/>
      <color indexed="10"/>
      <name val="Meiryo UI"/>
      <family val="3"/>
    </font>
    <font>
      <sz val="24"/>
      <color indexed="10"/>
      <name val="ＭＳ Ｐゴシック"/>
      <family val="3"/>
    </font>
    <font>
      <sz val="10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4"/>
      <color theme="0"/>
      <name val="ＭＳ Ｐゴシック"/>
      <family val="3"/>
    </font>
    <font>
      <sz val="12"/>
      <color theme="0"/>
      <name val="ＭＳ Ｐゴシック"/>
      <family val="3"/>
    </font>
    <font>
      <u val="single"/>
      <sz val="24"/>
      <color rgb="FFFFFF00"/>
      <name val="Meiryo UI"/>
      <family val="3"/>
    </font>
    <font>
      <sz val="14"/>
      <color theme="0"/>
      <name val="Meiryo UI"/>
      <family val="3"/>
    </font>
    <font>
      <sz val="16"/>
      <color theme="0"/>
      <name val="Meiryo UI"/>
      <family val="3"/>
    </font>
    <font>
      <sz val="20"/>
      <color theme="0"/>
      <name val="Meiryo UI"/>
      <family val="3"/>
    </font>
    <font>
      <sz val="11"/>
      <color rgb="FFFF0000"/>
      <name val="Meiryo U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mediumGray">
        <fgColor theme="0" tint="-0.24993999302387238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mediumGray">
        <fgColor theme="0" tint="-0.149959996342659"/>
        <bgColor theme="0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 style="mediumDashDot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47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47" fillId="0" borderId="0">
      <alignment vertical="center"/>
      <protection/>
    </xf>
    <xf numFmtId="0" fontId="6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3" fillId="0" borderId="0" xfId="60" applyFont="1">
      <alignment/>
      <protection/>
    </xf>
    <xf numFmtId="0" fontId="5" fillId="0" borderId="0" xfId="60" applyFont="1" applyAlignment="1">
      <alignment horizontal="center" vertical="center"/>
      <protection/>
    </xf>
    <xf numFmtId="0" fontId="0" fillId="0" borderId="0" xfId="60">
      <alignment/>
      <protection/>
    </xf>
    <xf numFmtId="0" fontId="0" fillId="0" borderId="0" xfId="60" applyAlignment="1">
      <alignment horizontal="right"/>
      <protection/>
    </xf>
    <xf numFmtId="0" fontId="6" fillId="0" borderId="0" xfId="60" applyFont="1" applyAlignment="1">
      <alignment horizontal="center" vertical="center" shrinkToFit="1"/>
      <protection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4" fillId="0" borderId="0" xfId="60" applyFont="1" applyAlignment="1">
      <alignment horizontal="center" vertical="center" shrinkToFit="1"/>
      <protection/>
    </xf>
    <xf numFmtId="0" fontId="4" fillId="0" borderId="0" xfId="60" applyFont="1" applyAlignment="1">
      <alignment horizontal="left" vertical="center" shrinkToFit="1"/>
      <protection/>
    </xf>
    <xf numFmtId="0" fontId="6" fillId="0" borderId="0" xfId="60" applyFont="1" applyAlignment="1">
      <alignment vertical="center"/>
      <protection/>
    </xf>
    <xf numFmtId="0" fontId="3" fillId="0" borderId="0" xfId="60" applyFont="1" applyAlignment="1">
      <alignment vertical="center" shrinkToFit="1"/>
      <protection/>
    </xf>
    <xf numFmtId="0" fontId="3" fillId="0" borderId="0" xfId="60" applyFont="1" applyAlignment="1">
      <alignment horizontal="center" vertical="center" shrinkToFit="1"/>
      <protection/>
    </xf>
    <xf numFmtId="0" fontId="64" fillId="0" borderId="0" xfId="60" applyFont="1" applyBorder="1" applyAlignment="1">
      <alignment vertical="center"/>
      <protection/>
    </xf>
    <xf numFmtId="0" fontId="65" fillId="0" borderId="10" xfId="60" applyFont="1" applyBorder="1" applyAlignment="1">
      <alignment horizontal="center" vertical="center"/>
      <protection/>
    </xf>
    <xf numFmtId="0" fontId="65" fillId="0" borderId="10" xfId="60" applyFont="1" applyBorder="1" applyAlignment="1">
      <alignment horizontal="center" vertical="center"/>
      <protection/>
    </xf>
    <xf numFmtId="31" fontId="66" fillId="0" borderId="10" xfId="60" applyNumberFormat="1" applyFont="1" applyBorder="1" applyAlignment="1">
      <alignment horizontal="center" vertical="center"/>
      <protection/>
    </xf>
    <xf numFmtId="0" fontId="66" fillId="0" borderId="10" xfId="60" applyFont="1" applyBorder="1" applyAlignment="1">
      <alignment horizontal="center" vertical="center"/>
      <protection/>
    </xf>
    <xf numFmtId="190" fontId="7" fillId="0" borderId="11" xfId="60" applyNumberFormat="1" applyFont="1" applyBorder="1" applyAlignment="1" applyProtection="1">
      <alignment horizontal="center" vertical="center" shrinkToFit="1"/>
      <protection locked="0"/>
    </xf>
    <xf numFmtId="0" fontId="7" fillId="0" borderId="12" xfId="60" applyFont="1" applyBorder="1" applyAlignment="1" applyProtection="1">
      <alignment vertical="center" shrinkToFit="1"/>
      <protection locked="0"/>
    </xf>
    <xf numFmtId="190" fontId="7" fillId="0" borderId="13" xfId="60" applyNumberFormat="1" applyFont="1" applyBorder="1" applyAlignment="1" applyProtection="1">
      <alignment horizontal="center" vertical="center" shrinkToFit="1"/>
      <protection locked="0"/>
    </xf>
    <xf numFmtId="0" fontId="7" fillId="0" borderId="14" xfId="60" applyFont="1" applyBorder="1" applyAlignment="1" applyProtection="1">
      <alignment vertical="center" shrinkToFit="1"/>
      <protection locked="0"/>
    </xf>
    <xf numFmtId="0" fontId="67" fillId="0" borderId="0" xfId="60" applyFont="1" applyAlignment="1">
      <alignment horizontal="left" vertical="center"/>
      <protection/>
    </xf>
    <xf numFmtId="0" fontId="13" fillId="0" borderId="0" xfId="60" applyFont="1" applyAlignment="1">
      <alignment horizontal="center" vertical="center"/>
      <protection/>
    </xf>
    <xf numFmtId="0" fontId="68" fillId="0" borderId="0" xfId="60" applyFont="1" applyAlignment="1">
      <alignment horizontal="left" vertical="center"/>
      <protection/>
    </xf>
    <xf numFmtId="0" fontId="14" fillId="0" borderId="0" xfId="60" applyFont="1" applyAlignment="1">
      <alignment horizontal="center" vertical="center"/>
      <protection/>
    </xf>
    <xf numFmtId="0" fontId="15" fillId="33" borderId="15" xfId="0" applyFont="1" applyFill="1" applyBorder="1" applyAlignment="1">
      <alignment horizontal="centerContinuous" vertical="center"/>
    </xf>
    <xf numFmtId="0" fontId="15" fillId="33" borderId="16" xfId="0" applyFont="1" applyFill="1" applyBorder="1" applyAlignment="1">
      <alignment horizontal="centerContinuous" vertical="center"/>
    </xf>
    <xf numFmtId="0" fontId="15" fillId="33" borderId="17" xfId="0" applyFont="1" applyFill="1" applyBorder="1" applyAlignment="1">
      <alignment horizontal="centerContinuous" vertical="center"/>
    </xf>
    <xf numFmtId="0" fontId="16" fillId="34" borderId="18" xfId="0" applyFont="1" applyFill="1" applyBorder="1" applyAlignment="1">
      <alignment vertical="center"/>
    </xf>
    <xf numFmtId="0" fontId="15" fillId="34" borderId="18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right" vertical="center"/>
    </xf>
    <xf numFmtId="0" fontId="69" fillId="0" borderId="0" xfId="60" applyFont="1" applyAlignment="1">
      <alignment horizontal="left" vertical="center"/>
      <protection/>
    </xf>
    <xf numFmtId="0" fontId="16" fillId="0" borderId="0" xfId="60" applyFont="1" applyAlignment="1">
      <alignment horizontal="center" vertical="center"/>
      <protection/>
    </xf>
    <xf numFmtId="0" fontId="15" fillId="35" borderId="15" xfId="0" applyFont="1" applyFill="1" applyBorder="1" applyAlignment="1">
      <alignment horizontal="centerContinuous" vertical="center"/>
    </xf>
    <xf numFmtId="0" fontId="15" fillId="35" borderId="16" xfId="0" applyFont="1" applyFill="1" applyBorder="1" applyAlignment="1">
      <alignment horizontal="centerContinuous" vertical="center"/>
    </xf>
    <xf numFmtId="0" fontId="15" fillId="35" borderId="17" xfId="0" applyFont="1" applyFill="1" applyBorder="1" applyAlignment="1">
      <alignment horizontal="centerContinuous" vertical="center"/>
    </xf>
    <xf numFmtId="0" fontId="3" fillId="34" borderId="0" xfId="60" applyFont="1" applyFill="1">
      <alignment/>
      <protection/>
    </xf>
    <xf numFmtId="0" fontId="3" fillId="34" borderId="0" xfId="60" applyFont="1" applyFill="1" applyAlignment="1">
      <alignment horizontal="right"/>
      <protection/>
    </xf>
    <xf numFmtId="0" fontId="17" fillId="34" borderId="0" xfId="60" applyFont="1" applyFill="1" applyAlignment="1">
      <alignment horizontal="center" vertical="center"/>
      <protection/>
    </xf>
    <xf numFmtId="0" fontId="14" fillId="34" borderId="0" xfId="60" applyFont="1" applyFill="1" applyAlignment="1">
      <alignment horizontal="center" vertical="center" shrinkToFit="1"/>
      <protection/>
    </xf>
    <xf numFmtId="0" fontId="14" fillId="34" borderId="19" xfId="60" applyFont="1" applyFill="1" applyBorder="1" applyAlignment="1">
      <alignment horizontal="center" vertical="center" shrinkToFit="1"/>
      <protection/>
    </xf>
    <xf numFmtId="0" fontId="14" fillId="36" borderId="20" xfId="60" applyFont="1" applyFill="1" applyBorder="1" applyAlignment="1">
      <alignment horizontal="center" vertical="center" shrinkToFit="1"/>
      <protection/>
    </xf>
    <xf numFmtId="0" fontId="14" fillId="34" borderId="21" xfId="60" applyFont="1" applyFill="1" applyBorder="1" applyAlignment="1">
      <alignment horizontal="center" vertical="center" shrinkToFit="1"/>
      <protection/>
    </xf>
    <xf numFmtId="0" fontId="14" fillId="36" borderId="22" xfId="60" applyFont="1" applyFill="1" applyBorder="1" applyAlignment="1">
      <alignment horizontal="center" vertical="center" shrinkToFit="1"/>
      <protection/>
    </xf>
    <xf numFmtId="0" fontId="14" fillId="34" borderId="23" xfId="60" applyFont="1" applyFill="1" applyBorder="1" applyAlignment="1">
      <alignment horizontal="center" vertical="center" shrinkToFit="1"/>
      <protection/>
    </xf>
    <xf numFmtId="0" fontId="14" fillId="36" borderId="24" xfId="60" applyFont="1" applyFill="1" applyBorder="1" applyAlignment="1">
      <alignment horizontal="center" vertical="center" shrinkToFit="1"/>
      <protection/>
    </xf>
    <xf numFmtId="0" fontId="14" fillId="34" borderId="25" xfId="60" applyFont="1" applyFill="1" applyBorder="1" applyAlignment="1">
      <alignment horizontal="center" vertical="center" shrinkToFit="1"/>
      <protection/>
    </xf>
    <xf numFmtId="0" fontId="14" fillId="36" borderId="26" xfId="60" applyFont="1" applyFill="1" applyBorder="1" applyAlignment="1">
      <alignment horizontal="center" vertical="center" shrinkToFit="1"/>
      <protection/>
    </xf>
    <xf numFmtId="0" fontId="13" fillId="34" borderId="0" xfId="60" applyFont="1" applyFill="1" applyAlignment="1">
      <alignment horizontal="center" vertical="center" wrapText="1" shrinkToFit="1"/>
      <protection/>
    </xf>
    <xf numFmtId="0" fontId="14" fillId="34" borderId="0" xfId="60" applyFont="1" applyFill="1" applyAlignment="1">
      <alignment horizontal="distributed" vertical="center" shrinkToFit="1"/>
      <protection/>
    </xf>
    <xf numFmtId="0" fontId="14" fillId="34" borderId="0" xfId="60" applyFont="1" applyFill="1" applyAlignment="1" applyProtection="1">
      <alignment horizontal="center" vertical="center" shrinkToFit="1"/>
      <protection locked="0"/>
    </xf>
    <xf numFmtId="0" fontId="14" fillId="34" borderId="0" xfId="60" applyFont="1" applyFill="1" applyAlignment="1">
      <alignment vertical="center"/>
      <protection/>
    </xf>
    <xf numFmtId="0" fontId="14" fillId="34" borderId="0" xfId="60" applyFont="1" applyFill="1" applyAlignment="1">
      <alignment horizontal="right" vertical="center"/>
      <protection/>
    </xf>
    <xf numFmtId="0" fontId="14" fillId="34" borderId="0" xfId="60" applyFont="1" applyFill="1" applyBorder="1" applyAlignment="1">
      <alignment vertical="center"/>
      <protection/>
    </xf>
    <xf numFmtId="0" fontId="7" fillId="34" borderId="0" xfId="60" applyFont="1" applyFill="1" applyBorder="1" applyAlignment="1">
      <alignment vertical="center"/>
      <protection/>
    </xf>
    <xf numFmtId="0" fontId="7" fillId="34" borderId="0" xfId="60" applyFont="1" applyFill="1" applyBorder="1" applyAlignment="1" applyProtection="1">
      <alignment vertical="center"/>
      <protection locked="0"/>
    </xf>
    <xf numFmtId="0" fontId="3" fillId="34" borderId="27" xfId="60" applyFont="1" applyFill="1" applyBorder="1">
      <alignment/>
      <protection/>
    </xf>
    <xf numFmtId="0" fontId="3" fillId="34" borderId="27" xfId="60" applyFont="1" applyFill="1" applyBorder="1" applyAlignment="1">
      <alignment horizontal="right"/>
      <protection/>
    </xf>
    <xf numFmtId="0" fontId="3" fillId="34" borderId="28" xfId="60" applyFont="1" applyFill="1" applyBorder="1">
      <alignment/>
      <protection/>
    </xf>
    <xf numFmtId="0" fontId="3" fillId="34" borderId="29" xfId="60" applyFont="1" applyFill="1" applyBorder="1">
      <alignment/>
      <protection/>
    </xf>
    <xf numFmtId="0" fontId="3" fillId="34" borderId="0" xfId="60" applyFont="1" applyFill="1" applyBorder="1" applyAlignment="1">
      <alignment/>
      <protection/>
    </xf>
    <xf numFmtId="0" fontId="3" fillId="34" borderId="18" xfId="60" applyFont="1" applyFill="1" applyBorder="1" applyAlignment="1">
      <alignment/>
      <protection/>
    </xf>
    <xf numFmtId="0" fontId="3" fillId="34" borderId="30" xfId="60" applyFont="1" applyFill="1" applyBorder="1">
      <alignment/>
      <protection/>
    </xf>
    <xf numFmtId="0" fontId="3" fillId="0" borderId="0" xfId="0" applyFont="1" applyAlignment="1">
      <alignment/>
    </xf>
    <xf numFmtId="0" fontId="7" fillId="0" borderId="31" xfId="61" applyFont="1" applyBorder="1" applyAlignment="1">
      <alignment horizontal="center" vertical="center" shrinkToFit="1"/>
      <protection/>
    </xf>
    <xf numFmtId="0" fontId="7" fillId="0" borderId="32" xfId="61" applyFont="1" applyBorder="1" applyAlignment="1">
      <alignment horizontal="center" vertical="center" shrinkToFit="1"/>
      <protection/>
    </xf>
    <xf numFmtId="0" fontId="7" fillId="0" borderId="33" xfId="61" applyFont="1" applyBorder="1" applyAlignment="1">
      <alignment horizontal="center" vertical="center" shrinkToFit="1"/>
      <protection/>
    </xf>
    <xf numFmtId="0" fontId="7" fillId="0" borderId="34" xfId="61" applyFont="1" applyBorder="1" applyAlignment="1">
      <alignment horizontal="center" vertical="center" shrinkToFit="1"/>
      <protection/>
    </xf>
    <xf numFmtId="0" fontId="7" fillId="0" borderId="35" xfId="61" applyFont="1" applyBorder="1" applyAlignment="1">
      <alignment horizontal="center" vertical="center" shrinkToFit="1"/>
      <protection/>
    </xf>
    <xf numFmtId="0" fontId="7" fillId="0" borderId="36" xfId="61" applyFont="1" applyBorder="1" applyAlignment="1">
      <alignment horizontal="center" vertical="center" shrinkToFit="1"/>
      <protection/>
    </xf>
    <xf numFmtId="0" fontId="7" fillId="0" borderId="37" xfId="61" applyFont="1" applyBorder="1" applyAlignment="1">
      <alignment horizontal="center" vertical="center" shrinkToFit="1"/>
      <protection/>
    </xf>
    <xf numFmtId="0" fontId="66" fillId="0" borderId="10" xfId="60" applyFont="1" applyBorder="1" applyAlignment="1">
      <alignment horizontal="left" vertical="center"/>
      <protection/>
    </xf>
    <xf numFmtId="0" fontId="7" fillId="34" borderId="0" xfId="60" applyFont="1" applyFill="1" applyAlignment="1">
      <alignment horizontal="center" vertical="center"/>
      <protection/>
    </xf>
    <xf numFmtId="0" fontId="3" fillId="37" borderId="38" xfId="60" applyFont="1" applyFill="1" applyBorder="1" applyAlignment="1">
      <alignment horizontal="center" vertical="center"/>
      <protection/>
    </xf>
    <xf numFmtId="0" fontId="3" fillId="37" borderId="39" xfId="60" applyFont="1" applyFill="1" applyBorder="1" applyAlignment="1">
      <alignment horizontal="center" vertical="center"/>
      <protection/>
    </xf>
    <xf numFmtId="0" fontId="3" fillId="37" borderId="40" xfId="60" applyFont="1" applyFill="1" applyBorder="1" applyAlignment="1">
      <alignment horizontal="center" vertical="center"/>
      <protection/>
    </xf>
    <xf numFmtId="0" fontId="3" fillId="37" borderId="41" xfId="60" applyFont="1" applyFill="1" applyBorder="1" applyAlignment="1">
      <alignment horizontal="center" vertical="center"/>
      <protection/>
    </xf>
    <xf numFmtId="0" fontId="19" fillId="33" borderId="38" xfId="60" applyFont="1" applyFill="1" applyBorder="1" applyAlignment="1">
      <alignment horizontal="center" vertical="center"/>
      <protection/>
    </xf>
    <xf numFmtId="0" fontId="19" fillId="33" borderId="39" xfId="60" applyFont="1" applyFill="1" applyBorder="1" applyAlignment="1">
      <alignment horizontal="center" vertical="center"/>
      <protection/>
    </xf>
    <xf numFmtId="0" fontId="19" fillId="33" borderId="40" xfId="60" applyFont="1" applyFill="1" applyBorder="1" applyAlignment="1">
      <alignment horizontal="center" vertical="center"/>
      <protection/>
    </xf>
    <xf numFmtId="0" fontId="19" fillId="33" borderId="41" xfId="60" applyFont="1" applyFill="1" applyBorder="1" applyAlignment="1">
      <alignment horizontal="center" vertical="center"/>
      <protection/>
    </xf>
    <xf numFmtId="0" fontId="7" fillId="34" borderId="0" xfId="60" applyFont="1" applyFill="1" applyAlignment="1">
      <alignment/>
      <protection/>
    </xf>
    <xf numFmtId="0" fontId="7" fillId="34" borderId="29" xfId="60" applyFont="1" applyFill="1" applyBorder="1" applyAlignment="1">
      <alignment/>
      <protection/>
    </xf>
    <xf numFmtId="0" fontId="14" fillId="34" borderId="0" xfId="60" applyFont="1" applyFill="1" applyAlignment="1">
      <alignment horizontal="center" vertical="center"/>
      <protection/>
    </xf>
    <xf numFmtId="188" fontId="15" fillId="34" borderId="0" xfId="60" applyNumberFormat="1" applyFont="1" applyFill="1" applyBorder="1" applyAlignment="1">
      <alignment horizontal="right"/>
      <protection/>
    </xf>
    <xf numFmtId="188" fontId="15" fillId="34" borderId="18" xfId="60" applyNumberFormat="1" applyFont="1" applyFill="1" applyBorder="1" applyAlignment="1">
      <alignment horizontal="right"/>
      <protection/>
    </xf>
    <xf numFmtId="0" fontId="14" fillId="34" borderId="0" xfId="60" applyFont="1" applyFill="1" applyAlignment="1">
      <alignment horizontal="center"/>
      <protection/>
    </xf>
    <xf numFmtId="188" fontId="14" fillId="34" borderId="0" xfId="60" applyNumberFormat="1" applyFont="1" applyFill="1" applyBorder="1" applyAlignment="1" applyProtection="1">
      <alignment horizontal="right"/>
      <protection/>
    </xf>
    <xf numFmtId="188" fontId="14" fillId="34" borderId="18" xfId="60" applyNumberFormat="1" applyFont="1" applyFill="1" applyBorder="1" applyAlignment="1" applyProtection="1">
      <alignment horizontal="right"/>
      <protection/>
    </xf>
    <xf numFmtId="0" fontId="14" fillId="34" borderId="29" xfId="60" applyFont="1" applyFill="1" applyBorder="1" applyAlignment="1">
      <alignment horizontal="left"/>
      <protection/>
    </xf>
    <xf numFmtId="0" fontId="7" fillId="34" borderId="0" xfId="60" applyFont="1" applyFill="1" applyAlignment="1">
      <alignment horizontal="left" vertical="center"/>
      <protection/>
    </xf>
    <xf numFmtId="0" fontId="7" fillId="34" borderId="0" xfId="60" applyFont="1" applyFill="1" applyAlignment="1">
      <alignment horizontal="left" vertical="center"/>
      <protection/>
    </xf>
    <xf numFmtId="0" fontId="15" fillId="34" borderId="0" xfId="60" applyFont="1" applyFill="1" applyAlignment="1">
      <alignment horizontal="center" vertical="center"/>
      <protection/>
    </xf>
    <xf numFmtId="0" fontId="7" fillId="34" borderId="0" xfId="60" applyFont="1" applyFill="1" applyAlignment="1">
      <alignment horizontal="left"/>
      <protection/>
    </xf>
    <xf numFmtId="0" fontId="7" fillId="34" borderId="29" xfId="60" applyFont="1" applyFill="1" applyBorder="1" applyAlignment="1">
      <alignment horizontal="left"/>
      <protection/>
    </xf>
    <xf numFmtId="189" fontId="7" fillId="34" borderId="0" xfId="60" applyNumberFormat="1" applyFont="1" applyFill="1" applyBorder="1" applyAlignment="1">
      <alignment horizontal="center" shrinkToFit="1"/>
      <protection/>
    </xf>
    <xf numFmtId="189" fontId="7" fillId="34" borderId="29" xfId="60" applyNumberFormat="1" applyFont="1" applyFill="1" applyBorder="1" applyAlignment="1">
      <alignment horizontal="center" shrinkToFit="1"/>
      <protection/>
    </xf>
    <xf numFmtId="189" fontId="7" fillId="34" borderId="18" xfId="60" applyNumberFormat="1" applyFont="1" applyFill="1" applyBorder="1" applyAlignment="1">
      <alignment horizontal="center" shrinkToFit="1"/>
      <protection/>
    </xf>
    <xf numFmtId="189" fontId="7" fillId="34" borderId="42" xfId="60" applyNumberFormat="1" applyFont="1" applyFill="1" applyBorder="1" applyAlignment="1">
      <alignment horizontal="center" shrinkToFit="1"/>
      <protection/>
    </xf>
    <xf numFmtId="189" fontId="15" fillId="34" borderId="0" xfId="60" applyNumberFormat="1" applyFont="1" applyFill="1" applyBorder="1" applyAlignment="1">
      <alignment horizontal="center" vertical="center"/>
      <protection/>
    </xf>
    <xf numFmtId="189" fontId="15" fillId="34" borderId="18" xfId="60" applyNumberFormat="1" applyFont="1" applyFill="1" applyBorder="1" applyAlignment="1">
      <alignment horizontal="center" vertical="center"/>
      <protection/>
    </xf>
    <xf numFmtId="0" fontId="14" fillId="34" borderId="0" xfId="60" applyFont="1" applyFill="1" applyAlignment="1">
      <alignment horizontal="left" vertical="center"/>
      <protection/>
    </xf>
    <xf numFmtId="49" fontId="14" fillId="34" borderId="0" xfId="60" applyNumberFormat="1" applyFont="1" applyFill="1" applyAlignment="1">
      <alignment horizontal="right"/>
      <protection/>
    </xf>
    <xf numFmtId="0" fontId="15" fillId="38" borderId="43" xfId="60" applyFont="1" applyFill="1" applyBorder="1" applyAlignment="1">
      <alignment horizontal="center" vertical="center"/>
      <protection/>
    </xf>
    <xf numFmtId="0" fontId="15" fillId="38" borderId="44" xfId="60" applyFont="1" applyFill="1" applyBorder="1" applyAlignment="1">
      <alignment horizontal="center" vertical="center"/>
      <protection/>
    </xf>
    <xf numFmtId="0" fontId="15" fillId="38" borderId="45" xfId="60" applyFont="1" applyFill="1" applyBorder="1" applyAlignment="1">
      <alignment horizontal="center" vertical="center"/>
      <protection/>
    </xf>
    <xf numFmtId="0" fontId="14" fillId="34" borderId="46" xfId="60" applyFont="1" applyFill="1" applyBorder="1" applyAlignment="1">
      <alignment horizontal="center" vertical="center" shrinkToFit="1"/>
      <protection/>
    </xf>
    <xf numFmtId="0" fontId="14" fillId="34" borderId="16" xfId="60" applyFont="1" applyFill="1" applyBorder="1" applyAlignment="1">
      <alignment horizontal="center" vertical="center" shrinkToFit="1"/>
      <protection/>
    </xf>
    <xf numFmtId="0" fontId="14" fillId="34" borderId="47" xfId="60" applyFont="1" applyFill="1" applyBorder="1" applyAlignment="1">
      <alignment horizontal="center" vertical="center" shrinkToFit="1"/>
      <protection/>
    </xf>
    <xf numFmtId="0" fontId="14" fillId="34" borderId="48" xfId="60" applyFont="1" applyFill="1" applyBorder="1" applyAlignment="1">
      <alignment horizontal="center" vertical="center" shrinkToFit="1"/>
      <protection/>
    </xf>
    <xf numFmtId="0" fontId="14" fillId="34" borderId="49" xfId="60" applyFont="1" applyFill="1" applyBorder="1" applyAlignment="1">
      <alignment horizontal="center" vertical="center" shrinkToFit="1"/>
      <protection/>
    </xf>
    <xf numFmtId="0" fontId="14" fillId="34" borderId="50" xfId="60" applyFont="1" applyFill="1" applyBorder="1" applyAlignment="1">
      <alignment horizontal="left" vertical="center" shrinkToFit="1"/>
      <protection/>
    </xf>
    <xf numFmtId="0" fontId="14" fillId="34" borderId="51" xfId="60" applyFont="1" applyFill="1" applyBorder="1" applyAlignment="1">
      <alignment horizontal="left" vertical="center" shrinkToFit="1"/>
      <protection/>
    </xf>
    <xf numFmtId="0" fontId="16" fillId="34" borderId="52" xfId="60" applyFont="1" applyFill="1" applyBorder="1" applyAlignment="1">
      <alignment horizontal="right" vertical="center" shrinkToFit="1"/>
      <protection/>
    </xf>
    <xf numFmtId="0" fontId="16" fillId="34" borderId="50" xfId="60" applyFont="1" applyFill="1" applyBorder="1" applyAlignment="1">
      <alignment horizontal="right" vertical="center" shrinkToFit="1"/>
      <protection/>
    </xf>
    <xf numFmtId="0" fontId="16" fillId="36" borderId="52" xfId="60" applyFont="1" applyFill="1" applyBorder="1" applyAlignment="1">
      <alignment horizontal="right" vertical="center" shrinkToFit="1"/>
      <protection/>
    </xf>
    <xf numFmtId="0" fontId="16" fillId="36" borderId="50" xfId="60" applyFont="1" applyFill="1" applyBorder="1" applyAlignment="1">
      <alignment horizontal="right" vertical="center" shrinkToFit="1"/>
      <protection/>
    </xf>
    <xf numFmtId="0" fontId="14" fillId="36" borderId="50" xfId="60" applyFont="1" applyFill="1" applyBorder="1" applyAlignment="1">
      <alignment horizontal="center" vertical="center" shrinkToFit="1"/>
      <protection/>
    </xf>
    <xf numFmtId="0" fontId="14" fillId="36" borderId="51" xfId="60" applyFont="1" applyFill="1" applyBorder="1" applyAlignment="1">
      <alignment horizontal="center" vertical="center" shrinkToFit="1"/>
      <protection/>
    </xf>
    <xf numFmtId="188" fontId="16" fillId="36" borderId="52" xfId="60" applyNumberFormat="1" applyFont="1" applyFill="1" applyBorder="1" applyAlignment="1">
      <alignment horizontal="right" vertical="center" shrinkToFit="1"/>
      <protection/>
    </xf>
    <xf numFmtId="188" fontId="16" fillId="36" borderId="50" xfId="60" applyNumberFormat="1" applyFont="1" applyFill="1" applyBorder="1" applyAlignment="1">
      <alignment horizontal="right" vertical="center" shrinkToFit="1"/>
      <protection/>
    </xf>
    <xf numFmtId="0" fontId="14" fillId="34" borderId="53" xfId="60" applyFont="1" applyFill="1" applyBorder="1" applyAlignment="1">
      <alignment horizontal="left" vertical="center" shrinkToFit="1"/>
      <protection/>
    </xf>
    <xf numFmtId="0" fontId="14" fillId="34" borderId="54" xfId="60" applyFont="1" applyFill="1" applyBorder="1" applyAlignment="1">
      <alignment horizontal="left" vertical="center" shrinkToFit="1"/>
      <protection/>
    </xf>
    <xf numFmtId="0" fontId="16" fillId="34" borderId="55" xfId="60" applyFont="1" applyFill="1" applyBorder="1" applyAlignment="1">
      <alignment horizontal="right" vertical="center" shrinkToFit="1"/>
      <protection/>
    </xf>
    <xf numFmtId="0" fontId="16" fillId="34" borderId="53" xfId="60" applyFont="1" applyFill="1" applyBorder="1" applyAlignment="1">
      <alignment horizontal="right" vertical="center" shrinkToFit="1"/>
      <protection/>
    </xf>
    <xf numFmtId="0" fontId="16" fillId="36" borderId="55" xfId="60" applyFont="1" applyFill="1" applyBorder="1" applyAlignment="1">
      <alignment horizontal="right" vertical="center" shrinkToFit="1"/>
      <protection/>
    </xf>
    <xf numFmtId="0" fontId="16" fillId="36" borderId="53" xfId="60" applyFont="1" applyFill="1" applyBorder="1" applyAlignment="1">
      <alignment horizontal="right" vertical="center" shrinkToFit="1"/>
      <protection/>
    </xf>
    <xf numFmtId="0" fontId="14" fillId="36" borderId="53" xfId="60" applyFont="1" applyFill="1" applyBorder="1" applyAlignment="1">
      <alignment horizontal="center" vertical="center" shrinkToFit="1"/>
      <protection/>
    </xf>
    <xf numFmtId="0" fontId="14" fillId="36" borderId="54" xfId="60" applyFont="1" applyFill="1" applyBorder="1" applyAlignment="1">
      <alignment horizontal="center" vertical="center" shrinkToFit="1"/>
      <protection/>
    </xf>
    <xf numFmtId="188" fontId="16" fillId="36" borderId="55" xfId="60" applyNumberFormat="1" applyFont="1" applyFill="1" applyBorder="1" applyAlignment="1">
      <alignment horizontal="right" vertical="center" shrinkToFit="1"/>
      <protection/>
    </xf>
    <xf numFmtId="188" fontId="16" fillId="36" borderId="53" xfId="60" applyNumberFormat="1" applyFont="1" applyFill="1" applyBorder="1" applyAlignment="1">
      <alignment horizontal="right" vertical="center" shrinkToFit="1"/>
      <protection/>
    </xf>
    <xf numFmtId="0" fontId="14" fillId="34" borderId="56" xfId="60" applyFont="1" applyFill="1" applyBorder="1" applyAlignment="1">
      <alignment horizontal="left" vertical="center" shrinkToFit="1"/>
      <protection/>
    </xf>
    <xf numFmtId="0" fontId="14" fillId="34" borderId="57" xfId="60" applyFont="1" applyFill="1" applyBorder="1" applyAlignment="1">
      <alignment horizontal="left" vertical="center" shrinkToFit="1"/>
      <protection/>
    </xf>
    <xf numFmtId="0" fontId="16" fillId="34" borderId="58" xfId="60" applyFont="1" applyFill="1" applyBorder="1" applyAlignment="1">
      <alignment horizontal="right" vertical="center" shrinkToFit="1"/>
      <protection/>
    </xf>
    <xf numFmtId="0" fontId="16" fillId="34" borderId="56" xfId="60" applyFont="1" applyFill="1" applyBorder="1" applyAlignment="1">
      <alignment horizontal="right" vertical="center" shrinkToFit="1"/>
      <protection/>
    </xf>
    <xf numFmtId="0" fontId="14" fillId="36" borderId="56" xfId="60" applyFont="1" applyFill="1" applyBorder="1" applyAlignment="1">
      <alignment horizontal="center" vertical="center" shrinkToFit="1"/>
      <protection/>
    </xf>
    <xf numFmtId="0" fontId="14" fillId="36" borderId="57" xfId="60" applyFont="1" applyFill="1" applyBorder="1" applyAlignment="1">
      <alignment horizontal="center" vertical="center" shrinkToFit="1"/>
      <protection/>
    </xf>
    <xf numFmtId="188" fontId="16" fillId="36" borderId="58" xfId="60" applyNumberFormat="1" applyFont="1" applyFill="1" applyBorder="1" applyAlignment="1">
      <alignment horizontal="right" vertical="center" shrinkToFit="1"/>
      <protection/>
    </xf>
    <xf numFmtId="188" fontId="16" fillId="36" borderId="56" xfId="60" applyNumberFormat="1" applyFont="1" applyFill="1" applyBorder="1" applyAlignment="1">
      <alignment horizontal="right" vertical="center" shrinkToFit="1"/>
      <protection/>
    </xf>
    <xf numFmtId="0" fontId="14" fillId="36" borderId="53" xfId="60" applyFont="1" applyFill="1" applyBorder="1" applyAlignment="1">
      <alignment horizontal="center" vertical="center" shrinkToFit="1"/>
      <protection/>
    </xf>
    <xf numFmtId="0" fontId="14" fillId="34" borderId="59" xfId="60" applyFont="1" applyFill="1" applyBorder="1" applyAlignment="1" applyProtection="1">
      <alignment horizontal="center" vertical="center" shrinkToFit="1"/>
      <protection locked="0"/>
    </xf>
    <xf numFmtId="0" fontId="14" fillId="34" borderId="60" xfId="60" applyFont="1" applyFill="1" applyBorder="1" applyAlignment="1" applyProtection="1">
      <alignment horizontal="center" vertical="center" shrinkToFit="1"/>
      <protection locked="0"/>
    </xf>
    <xf numFmtId="0" fontId="16" fillId="34" borderId="59" xfId="60" applyFont="1" applyFill="1" applyBorder="1" applyAlignment="1" applyProtection="1">
      <alignment vertical="center" shrinkToFit="1"/>
      <protection locked="0"/>
    </xf>
    <xf numFmtId="0" fontId="16" fillId="34" borderId="61" xfId="60" applyFont="1" applyFill="1" applyBorder="1" applyAlignment="1" applyProtection="1">
      <alignment vertical="center" shrinkToFit="1"/>
      <protection locked="0"/>
    </xf>
    <xf numFmtId="0" fontId="16" fillId="34" borderId="60" xfId="60" applyFont="1" applyFill="1" applyBorder="1" applyAlignment="1" applyProtection="1">
      <alignment vertical="center" shrinkToFit="1"/>
      <protection locked="0"/>
    </xf>
    <xf numFmtId="0" fontId="16" fillId="34" borderId="62" xfId="60" applyFont="1" applyFill="1" applyBorder="1" applyAlignment="1" applyProtection="1">
      <alignment vertical="center" shrinkToFit="1"/>
      <protection locked="0"/>
    </xf>
    <xf numFmtId="0" fontId="14" fillId="34" borderId="63" xfId="60" applyFont="1" applyFill="1" applyBorder="1" applyAlignment="1">
      <alignment horizontal="left" vertical="center" shrinkToFit="1"/>
      <protection/>
    </xf>
    <xf numFmtId="0" fontId="14" fillId="34" borderId="64" xfId="60" applyFont="1" applyFill="1" applyBorder="1" applyAlignment="1">
      <alignment horizontal="left" vertical="center" shrinkToFit="1"/>
      <protection/>
    </xf>
    <xf numFmtId="0" fontId="16" fillId="34" borderId="65" xfId="60" applyFont="1" applyFill="1" applyBorder="1" applyAlignment="1">
      <alignment horizontal="right" vertical="center" shrinkToFit="1"/>
      <protection/>
    </xf>
    <xf numFmtId="0" fontId="16" fillId="34" borderId="63" xfId="60" applyFont="1" applyFill="1" applyBorder="1" applyAlignment="1">
      <alignment horizontal="right" vertical="center" shrinkToFit="1"/>
      <protection/>
    </xf>
    <xf numFmtId="0" fontId="16" fillId="36" borderId="65" xfId="60" applyFont="1" applyFill="1" applyBorder="1" applyAlignment="1">
      <alignment horizontal="right" vertical="center" shrinkToFit="1"/>
      <protection/>
    </xf>
    <xf numFmtId="0" fontId="16" fillId="36" borderId="63" xfId="60" applyFont="1" applyFill="1" applyBorder="1" applyAlignment="1">
      <alignment horizontal="right" vertical="center" shrinkToFit="1"/>
      <protection/>
    </xf>
    <xf numFmtId="0" fontId="14" fillId="36" borderId="63" xfId="60" applyFont="1" applyFill="1" applyBorder="1" applyAlignment="1">
      <alignment horizontal="center" vertical="center" shrinkToFit="1"/>
      <protection/>
    </xf>
    <xf numFmtId="0" fontId="14" fillId="36" borderId="64" xfId="60" applyFont="1" applyFill="1" applyBorder="1" applyAlignment="1">
      <alignment horizontal="center" vertical="center" shrinkToFit="1"/>
      <protection/>
    </xf>
    <xf numFmtId="188" fontId="16" fillId="36" borderId="65" xfId="60" applyNumberFormat="1" applyFont="1" applyFill="1" applyBorder="1" applyAlignment="1">
      <alignment horizontal="right" vertical="center" shrinkToFit="1"/>
      <protection/>
    </xf>
    <xf numFmtId="188" fontId="16" fillId="36" borderId="63" xfId="60" applyNumberFormat="1" applyFont="1" applyFill="1" applyBorder="1" applyAlignment="1">
      <alignment horizontal="right" vertical="center" shrinkToFit="1"/>
      <protection/>
    </xf>
    <xf numFmtId="0" fontId="14" fillId="34" borderId="56" xfId="60" applyFont="1" applyFill="1" applyBorder="1" applyAlignment="1" applyProtection="1">
      <alignment horizontal="left" vertical="center" shrinkToFit="1"/>
      <protection locked="0"/>
    </xf>
    <xf numFmtId="0" fontId="14" fillId="34" borderId="56" xfId="60" applyFont="1" applyFill="1" applyBorder="1" applyAlignment="1" applyProtection="1">
      <alignment horizontal="center" vertical="center" shrinkToFit="1"/>
      <protection locked="0"/>
    </xf>
    <xf numFmtId="0" fontId="14" fillId="34" borderId="24" xfId="60" applyFont="1" applyFill="1" applyBorder="1" applyAlignment="1" applyProtection="1">
      <alignment horizontal="center" vertical="center" shrinkToFit="1"/>
      <protection locked="0"/>
    </xf>
    <xf numFmtId="0" fontId="15" fillId="38" borderId="66" xfId="60" applyFont="1" applyFill="1" applyBorder="1" applyAlignment="1">
      <alignment horizontal="center" vertical="center" shrinkToFit="1"/>
      <protection/>
    </xf>
    <xf numFmtId="0" fontId="15" fillId="38" borderId="67" xfId="60" applyFont="1" applyFill="1" applyBorder="1" applyAlignment="1">
      <alignment horizontal="center" vertical="center" shrinkToFit="1"/>
      <protection/>
    </xf>
    <xf numFmtId="0" fontId="15" fillId="38" borderId="68" xfId="60" applyFont="1" applyFill="1" applyBorder="1" applyAlignment="1">
      <alignment horizontal="center" vertical="center" shrinkToFit="1"/>
      <protection/>
    </xf>
    <xf numFmtId="0" fontId="15" fillId="38" borderId="69" xfId="60" applyFont="1" applyFill="1" applyBorder="1" applyAlignment="1">
      <alignment horizontal="center" vertical="center" shrinkToFit="1"/>
      <protection/>
    </xf>
    <xf numFmtId="0" fontId="15" fillId="38" borderId="70" xfId="60" applyFont="1" applyFill="1" applyBorder="1" applyAlignment="1">
      <alignment horizontal="center" vertical="center" shrinkToFit="1"/>
      <protection/>
    </xf>
    <xf numFmtId="0" fontId="15" fillId="38" borderId="71" xfId="60" applyFont="1" applyFill="1" applyBorder="1" applyAlignment="1">
      <alignment horizontal="center" vertical="center" shrinkToFit="1"/>
      <protection/>
    </xf>
    <xf numFmtId="0" fontId="13" fillId="38" borderId="67" xfId="60" applyFont="1" applyFill="1" applyBorder="1" applyAlignment="1">
      <alignment horizontal="center" vertical="center" shrinkToFit="1"/>
      <protection/>
    </xf>
    <xf numFmtId="0" fontId="13" fillId="38" borderId="70" xfId="60" applyFont="1" applyFill="1" applyBorder="1" applyAlignment="1">
      <alignment horizontal="center" vertical="center" shrinkToFit="1"/>
      <protection/>
    </xf>
    <xf numFmtId="188" fontId="13" fillId="38" borderId="67" xfId="60" applyNumberFormat="1" applyFont="1" applyFill="1" applyBorder="1" applyAlignment="1">
      <alignment horizontal="right" vertical="center" shrinkToFit="1"/>
      <protection/>
    </xf>
    <xf numFmtId="188" fontId="13" fillId="38" borderId="70" xfId="60" applyNumberFormat="1" applyFont="1" applyFill="1" applyBorder="1" applyAlignment="1">
      <alignment horizontal="right" vertical="center" shrinkToFit="1"/>
      <protection/>
    </xf>
    <xf numFmtId="0" fontId="14" fillId="38" borderId="72" xfId="60" applyFont="1" applyFill="1" applyBorder="1" applyAlignment="1">
      <alignment horizontal="center" vertical="center" shrinkToFit="1"/>
      <protection/>
    </xf>
    <xf numFmtId="0" fontId="14" fillId="38" borderId="73" xfId="60" applyFont="1" applyFill="1" applyBorder="1" applyAlignment="1">
      <alignment horizontal="center" vertical="center" shrinkToFit="1"/>
      <protection/>
    </xf>
    <xf numFmtId="0" fontId="14" fillId="34" borderId="74" xfId="60" applyFont="1" applyFill="1" applyBorder="1" applyAlignment="1">
      <alignment horizontal="distributed" vertical="center" shrinkToFit="1"/>
      <protection/>
    </xf>
    <xf numFmtId="0" fontId="14" fillId="34" borderId="75" xfId="60" applyFont="1" applyFill="1" applyBorder="1" applyAlignment="1">
      <alignment horizontal="distributed" vertical="center" shrinkToFit="1"/>
      <protection/>
    </xf>
    <xf numFmtId="0" fontId="14" fillId="34" borderId="59" xfId="60" applyFont="1" applyFill="1" applyBorder="1" applyAlignment="1">
      <alignment horizontal="distributed" vertical="center" shrinkToFit="1"/>
      <protection/>
    </xf>
    <xf numFmtId="0" fontId="14" fillId="34" borderId="60" xfId="60" applyFont="1" applyFill="1" applyBorder="1" applyAlignment="1">
      <alignment horizontal="distributed" vertical="center" shrinkToFit="1"/>
      <protection/>
    </xf>
    <xf numFmtId="0" fontId="14" fillId="34" borderId="76" xfId="60" applyFont="1" applyFill="1" applyBorder="1" applyAlignment="1">
      <alignment horizontal="distributed" vertical="center" shrinkToFit="1"/>
      <protection/>
    </xf>
    <xf numFmtId="0" fontId="14" fillId="34" borderId="77" xfId="60" applyFont="1" applyFill="1" applyBorder="1" applyAlignment="1">
      <alignment horizontal="distributed" vertical="center" shrinkToFit="1"/>
      <protection/>
    </xf>
    <xf numFmtId="0" fontId="16" fillId="34" borderId="78" xfId="60" applyFont="1" applyFill="1" applyBorder="1" applyAlignment="1" applyProtection="1">
      <alignment horizontal="center" vertical="center" shrinkToFit="1"/>
      <protection locked="0"/>
    </xf>
    <xf numFmtId="0" fontId="16" fillId="34" borderId="59" xfId="60" applyFont="1" applyFill="1" applyBorder="1" applyAlignment="1" applyProtection="1">
      <alignment horizontal="center" vertical="center" shrinkToFit="1"/>
      <protection locked="0"/>
    </xf>
    <xf numFmtId="0" fontId="16" fillId="34" borderId="79" xfId="60" applyFont="1" applyFill="1" applyBorder="1" applyAlignment="1" applyProtection="1">
      <alignment horizontal="center" vertical="center" shrinkToFit="1"/>
      <protection locked="0"/>
    </xf>
    <xf numFmtId="0" fontId="16" fillId="34" borderId="60" xfId="60" applyFont="1" applyFill="1" applyBorder="1" applyAlignment="1" applyProtection="1">
      <alignment horizontal="center" vertical="center" shrinkToFit="1"/>
      <protection locked="0"/>
    </xf>
    <xf numFmtId="0" fontId="14" fillId="34" borderId="23" xfId="60" applyFont="1" applyFill="1" applyBorder="1" applyAlignment="1">
      <alignment horizontal="distributed" vertical="center" shrinkToFit="1"/>
      <protection/>
    </xf>
    <xf numFmtId="0" fontId="14" fillId="34" borderId="56" xfId="60" applyFont="1" applyFill="1" applyBorder="1" applyAlignment="1">
      <alignment horizontal="distributed" vertical="center" shrinkToFit="1"/>
      <protection/>
    </xf>
    <xf numFmtId="0" fontId="14" fillId="34" borderId="80" xfId="60" applyFont="1" applyFill="1" applyBorder="1" applyAlignment="1">
      <alignment horizontal="distributed" vertical="center" shrinkToFit="1"/>
      <protection/>
    </xf>
    <xf numFmtId="0" fontId="14" fillId="34" borderId="81" xfId="60" applyFont="1" applyFill="1" applyBorder="1" applyAlignment="1">
      <alignment horizontal="distributed" vertical="center" shrinkToFit="1"/>
      <protection/>
    </xf>
    <xf numFmtId="0" fontId="14" fillId="34" borderId="0" xfId="60" applyFont="1" applyFill="1" applyAlignment="1">
      <alignment horizontal="distributed" vertical="center" shrinkToFit="1"/>
      <protection/>
    </xf>
    <xf numFmtId="0" fontId="14" fillId="34" borderId="82" xfId="60" applyFont="1" applyFill="1" applyBorder="1" applyAlignment="1">
      <alignment horizontal="distributed" vertical="center" shrinkToFit="1"/>
      <protection/>
    </xf>
    <xf numFmtId="0" fontId="7" fillId="34" borderId="18" xfId="60" applyFont="1" applyFill="1" applyBorder="1" applyAlignment="1">
      <alignment vertical="center"/>
      <protection/>
    </xf>
    <xf numFmtId="0" fontId="7" fillId="34" borderId="18" xfId="60" applyFont="1" applyFill="1" applyBorder="1" applyAlignment="1" applyProtection="1">
      <alignment vertical="center"/>
      <protection locked="0"/>
    </xf>
    <xf numFmtId="0" fontId="16" fillId="34" borderId="83" xfId="60" applyFont="1" applyFill="1" applyBorder="1" applyAlignment="1" applyProtection="1">
      <alignment horizontal="left" vertical="center" shrinkToFit="1"/>
      <protection locked="0"/>
    </xf>
    <xf numFmtId="0" fontId="16" fillId="34" borderId="0" xfId="60" applyFont="1" applyFill="1" applyAlignment="1" applyProtection="1">
      <alignment horizontal="left" vertical="center" shrinkToFit="1"/>
      <protection locked="0"/>
    </xf>
    <xf numFmtId="0" fontId="16" fillId="34" borderId="84" xfId="60" applyFont="1" applyFill="1" applyBorder="1" applyAlignment="1" applyProtection="1">
      <alignment horizontal="left" vertical="center" shrinkToFit="1"/>
      <protection locked="0"/>
    </xf>
    <xf numFmtId="0" fontId="16" fillId="34" borderId="79" xfId="60" applyFont="1" applyFill="1" applyBorder="1" applyAlignment="1" applyProtection="1">
      <alignment horizontal="left" vertical="center" shrinkToFit="1"/>
      <protection locked="0"/>
    </xf>
    <xf numFmtId="0" fontId="16" fillId="34" borderId="60" xfId="60" applyFont="1" applyFill="1" applyBorder="1" applyAlignment="1" applyProtection="1">
      <alignment horizontal="left" vertical="center" shrinkToFit="1"/>
      <protection locked="0"/>
    </xf>
    <xf numFmtId="0" fontId="16" fillId="34" borderId="62" xfId="60" applyFont="1" applyFill="1" applyBorder="1" applyAlignment="1" applyProtection="1">
      <alignment horizontal="left" vertical="center" shrinkToFit="1"/>
      <protection locked="0"/>
    </xf>
    <xf numFmtId="0" fontId="7" fillId="34" borderId="56" xfId="60" applyFont="1" applyFill="1" applyBorder="1" applyAlignment="1">
      <alignment horizontal="distributed" vertical="center" shrinkToFit="1"/>
      <protection/>
    </xf>
    <xf numFmtId="0" fontId="18" fillId="34" borderId="85" xfId="60" applyFont="1" applyFill="1" applyBorder="1" applyAlignment="1" applyProtection="1">
      <alignment horizontal="center" vertical="center" textRotation="255" shrinkToFit="1"/>
      <protection locked="0"/>
    </xf>
    <xf numFmtId="0" fontId="18" fillId="34" borderId="79" xfId="60" applyFont="1" applyFill="1" applyBorder="1" applyAlignment="1" applyProtection="1">
      <alignment horizontal="center" vertical="center" textRotation="255" shrinkToFit="1"/>
      <protection locked="0"/>
    </xf>
    <xf numFmtId="0" fontId="16" fillId="34" borderId="56" xfId="60" applyFont="1" applyFill="1" applyBorder="1" applyAlignment="1" applyProtection="1">
      <alignment horizontal="left" vertical="center" shrinkToFit="1"/>
      <protection locked="0"/>
    </xf>
    <xf numFmtId="0" fontId="16" fillId="34" borderId="24" xfId="60" applyFont="1" applyFill="1" applyBorder="1" applyAlignment="1" applyProtection="1">
      <alignment horizontal="left" vertical="center" shrinkToFit="1"/>
      <protection locked="0"/>
    </xf>
    <xf numFmtId="0" fontId="7" fillId="34" borderId="60" xfId="60" applyFont="1" applyFill="1" applyBorder="1" applyAlignment="1">
      <alignment horizontal="distributed" vertical="center" shrinkToFit="1"/>
      <protection/>
    </xf>
    <xf numFmtId="0" fontId="14" fillId="34" borderId="69" xfId="60" applyFont="1" applyFill="1" applyBorder="1" applyAlignment="1">
      <alignment horizontal="distributed" vertical="center" shrinkToFit="1"/>
      <protection/>
    </xf>
    <xf numFmtId="0" fontId="14" fillId="34" borderId="70" xfId="60" applyFont="1" applyFill="1" applyBorder="1" applyAlignment="1">
      <alignment horizontal="distributed" vertical="center" shrinkToFit="1"/>
      <protection/>
    </xf>
    <xf numFmtId="0" fontId="14" fillId="34" borderId="71" xfId="60" applyFont="1" applyFill="1" applyBorder="1" applyAlignment="1">
      <alignment horizontal="distributed" vertical="center" shrinkToFit="1"/>
      <protection/>
    </xf>
    <xf numFmtId="0" fontId="16" fillId="34" borderId="85" xfId="60" applyFont="1" applyFill="1" applyBorder="1" applyAlignment="1" applyProtection="1">
      <alignment horizontal="center" vertical="center" shrinkToFit="1"/>
      <protection locked="0"/>
    </xf>
    <xf numFmtId="0" fontId="16" fillId="34" borderId="56" xfId="60" applyFont="1" applyFill="1" applyBorder="1" applyAlignment="1" applyProtection="1">
      <alignment horizontal="center" vertical="center" shrinkToFit="1"/>
      <protection locked="0"/>
    </xf>
    <xf numFmtId="0" fontId="16" fillId="34" borderId="24" xfId="60" applyFont="1" applyFill="1" applyBorder="1" applyAlignment="1" applyProtection="1">
      <alignment horizontal="center" vertical="center" shrinkToFit="1"/>
      <protection locked="0"/>
    </xf>
    <xf numFmtId="0" fontId="16" fillId="34" borderId="86" xfId="60" applyFont="1" applyFill="1" applyBorder="1" applyAlignment="1" applyProtection="1">
      <alignment horizontal="center" vertical="center" shrinkToFit="1"/>
      <protection locked="0"/>
    </xf>
    <xf numFmtId="0" fontId="16" fillId="34" borderId="70" xfId="60" applyFont="1" applyFill="1" applyBorder="1" applyAlignment="1" applyProtection="1">
      <alignment horizontal="center" vertical="center" shrinkToFit="1"/>
      <protection locked="0"/>
    </xf>
    <xf numFmtId="0" fontId="16" fillId="34" borderId="73" xfId="60" applyFont="1" applyFill="1" applyBorder="1" applyAlignment="1" applyProtection="1">
      <alignment horizontal="center" vertical="center" shrinkToFit="1"/>
      <protection locked="0"/>
    </xf>
    <xf numFmtId="0" fontId="14" fillId="34" borderId="59" xfId="60" applyFont="1" applyFill="1" applyBorder="1" applyAlignment="1">
      <alignment vertical="center"/>
      <protection/>
    </xf>
    <xf numFmtId="0" fontId="16" fillId="34" borderId="62" xfId="60" applyFont="1" applyFill="1" applyBorder="1" applyAlignment="1" applyProtection="1">
      <alignment horizontal="center" vertical="center" shrinkToFit="1"/>
      <protection locked="0"/>
    </xf>
    <xf numFmtId="49" fontId="14" fillId="34" borderId="0" xfId="60" applyNumberFormat="1" applyFont="1" applyFill="1" applyAlignment="1">
      <alignment horizontal="center"/>
      <protection/>
    </xf>
    <xf numFmtId="0" fontId="7" fillId="35" borderId="87" xfId="0" applyFont="1" applyFill="1" applyBorder="1" applyAlignment="1">
      <alignment horizontal="center" vertical="center" wrapText="1" shrinkToFit="1"/>
    </xf>
    <xf numFmtId="0" fontId="7" fillId="35" borderId="32" xfId="0" applyFont="1" applyFill="1" applyBorder="1" applyAlignment="1">
      <alignment horizontal="center" vertical="center" shrinkToFit="1"/>
    </xf>
    <xf numFmtId="0" fontId="7" fillId="35" borderId="32" xfId="0" applyFont="1" applyFill="1" applyBorder="1" applyAlignment="1">
      <alignment horizontal="center" vertical="center" shrinkToFit="1"/>
    </xf>
    <xf numFmtId="0" fontId="7" fillId="35" borderId="87" xfId="0" applyFont="1" applyFill="1" applyBorder="1" applyAlignment="1">
      <alignment horizontal="center" vertical="center" textRotation="255" shrinkToFit="1"/>
    </xf>
    <xf numFmtId="0" fontId="7" fillId="35" borderId="32" xfId="0" applyFont="1" applyFill="1" applyBorder="1" applyAlignment="1">
      <alignment horizontal="center" vertical="center" textRotation="255" shrinkToFit="1"/>
    </xf>
    <xf numFmtId="0" fontId="7" fillId="35" borderId="38" xfId="0" applyFont="1" applyFill="1" applyBorder="1" applyAlignment="1">
      <alignment horizontal="center" vertical="center" shrinkToFit="1"/>
    </xf>
    <xf numFmtId="0" fontId="7" fillId="35" borderId="88" xfId="0" applyFont="1" applyFill="1" applyBorder="1" applyAlignment="1">
      <alignment horizontal="center" vertical="center" shrinkToFit="1"/>
    </xf>
    <xf numFmtId="0" fontId="7" fillId="35" borderId="39" xfId="0" applyFont="1" applyFill="1" applyBorder="1" applyAlignment="1">
      <alignment horizontal="center" vertical="center" shrinkToFit="1"/>
    </xf>
    <xf numFmtId="0" fontId="7" fillId="35" borderId="40" xfId="0" applyFont="1" applyFill="1" applyBorder="1" applyAlignment="1">
      <alignment horizontal="center" vertical="center" shrinkToFit="1"/>
    </xf>
    <xf numFmtId="0" fontId="7" fillId="35" borderId="18" xfId="0" applyFont="1" applyFill="1" applyBorder="1" applyAlignment="1">
      <alignment horizontal="center" vertical="center" shrinkToFit="1"/>
    </xf>
    <xf numFmtId="0" fontId="7" fillId="35" borderId="41" xfId="0" applyFont="1" applyFill="1" applyBorder="1" applyAlignment="1">
      <alignment horizontal="center" vertical="center" shrinkToFit="1"/>
    </xf>
    <xf numFmtId="0" fontId="7" fillId="35" borderId="15" xfId="0" applyFont="1" applyFill="1" applyBorder="1" applyAlignment="1">
      <alignment horizontal="center" vertical="center" shrinkToFit="1"/>
    </xf>
    <xf numFmtId="0" fontId="7" fillId="35" borderId="17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shrinkToFit="1"/>
    </xf>
    <xf numFmtId="0" fontId="7" fillId="0" borderId="87" xfId="60" applyFont="1" applyBorder="1" applyAlignment="1" applyProtection="1">
      <alignment horizontal="center" vertical="center" shrinkToFit="1"/>
      <protection locked="0"/>
    </xf>
    <xf numFmtId="0" fontId="7" fillId="0" borderId="32" xfId="60" applyFont="1" applyBorder="1" applyAlignment="1" applyProtection="1">
      <alignment horizontal="center" vertical="center" shrinkToFit="1"/>
      <protection locked="0"/>
    </xf>
    <xf numFmtId="0" fontId="70" fillId="0" borderId="83" xfId="60" applyFont="1" applyBorder="1" applyAlignment="1">
      <alignment horizontal="left"/>
      <protection/>
    </xf>
    <xf numFmtId="0" fontId="70" fillId="0" borderId="0" xfId="60" applyFont="1" applyBorder="1" applyAlignment="1">
      <alignment horizontal="left"/>
      <protection/>
    </xf>
    <xf numFmtId="14" fontId="7" fillId="0" borderId="87" xfId="60" applyNumberFormat="1" applyFont="1" applyBorder="1" applyAlignment="1" applyProtection="1">
      <alignment horizontal="center" vertical="center" shrinkToFit="1"/>
      <protection locked="0"/>
    </xf>
    <xf numFmtId="14" fontId="7" fillId="0" borderId="32" xfId="60" applyNumberFormat="1" applyFont="1" applyBorder="1" applyAlignment="1" applyProtection="1">
      <alignment horizontal="center" vertical="center" shrinkToFit="1"/>
      <protection locked="0"/>
    </xf>
    <xf numFmtId="0" fontId="3" fillId="35" borderId="87" xfId="0" applyFont="1" applyFill="1" applyBorder="1" applyAlignment="1">
      <alignment horizontal="center" vertical="center" shrinkToFit="1"/>
    </xf>
    <xf numFmtId="0" fontId="3" fillId="35" borderId="32" xfId="0" applyFont="1" applyFill="1" applyBorder="1" applyAlignment="1">
      <alignment horizontal="center" vertical="center" shrinkToFit="1"/>
    </xf>
    <xf numFmtId="0" fontId="3" fillId="0" borderId="38" xfId="60" applyFont="1" applyBorder="1" applyAlignment="1" applyProtection="1">
      <alignment horizontal="center" vertical="center" shrinkToFit="1"/>
      <protection locked="0"/>
    </xf>
    <xf numFmtId="0" fontId="3" fillId="0" borderId="88" xfId="60" applyFont="1" applyBorder="1" applyAlignment="1" applyProtection="1">
      <alignment horizontal="center" vertical="center" shrinkToFit="1"/>
      <protection locked="0"/>
    </xf>
    <xf numFmtId="0" fontId="3" fillId="0" borderId="39" xfId="60" applyFont="1" applyBorder="1" applyAlignment="1" applyProtection="1">
      <alignment horizontal="center" vertical="center" shrinkToFit="1"/>
      <protection locked="0"/>
    </xf>
    <xf numFmtId="0" fontId="3" fillId="0" borderId="40" xfId="60" applyFont="1" applyBorder="1" applyAlignment="1" applyProtection="1">
      <alignment horizontal="center" vertical="center" shrinkToFit="1"/>
      <protection locked="0"/>
    </xf>
    <xf numFmtId="0" fontId="3" fillId="0" borderId="18" xfId="60" applyFont="1" applyBorder="1" applyAlignment="1" applyProtection="1">
      <alignment horizontal="center" vertical="center" shrinkToFit="1"/>
      <protection locked="0"/>
    </xf>
    <xf numFmtId="0" fontId="3" fillId="0" borderId="41" xfId="60" applyFont="1" applyBorder="1" applyAlignment="1" applyProtection="1">
      <alignment horizontal="center" vertical="center" shrinkToFit="1"/>
      <protection locked="0"/>
    </xf>
    <xf numFmtId="0" fontId="7" fillId="0" borderId="38" xfId="60" applyFont="1" applyBorder="1" applyAlignment="1" applyProtection="1">
      <alignment horizontal="center" vertical="center" shrinkToFit="1"/>
      <protection locked="0"/>
    </xf>
    <xf numFmtId="0" fontId="7" fillId="0" borderId="88" xfId="60" applyFont="1" applyBorder="1" applyAlignment="1" applyProtection="1">
      <alignment horizontal="center" vertical="center" shrinkToFit="1"/>
      <protection locked="0"/>
    </xf>
    <xf numFmtId="0" fontId="7" fillId="0" borderId="39" xfId="60" applyFont="1" applyBorder="1" applyAlignment="1" applyProtection="1">
      <alignment horizontal="center" vertical="center" shrinkToFit="1"/>
      <protection locked="0"/>
    </xf>
    <xf numFmtId="0" fontId="7" fillId="0" borderId="40" xfId="60" applyFont="1" applyBorder="1" applyAlignment="1" applyProtection="1">
      <alignment horizontal="center" vertical="center" shrinkToFit="1"/>
      <protection locked="0"/>
    </xf>
    <xf numFmtId="0" fontId="7" fillId="0" borderId="18" xfId="60" applyFont="1" applyBorder="1" applyAlignment="1" applyProtection="1">
      <alignment horizontal="center" vertical="center" shrinkToFit="1"/>
      <protection locked="0"/>
    </xf>
    <xf numFmtId="0" fontId="7" fillId="0" borderId="41" xfId="60" applyFont="1" applyBorder="1" applyAlignment="1" applyProtection="1">
      <alignment horizontal="center" vertical="center" shrinkToFit="1"/>
      <protection locked="0"/>
    </xf>
    <xf numFmtId="181" fontId="7" fillId="0" borderId="38" xfId="60" applyNumberFormat="1" applyFont="1" applyBorder="1" applyAlignment="1" applyProtection="1">
      <alignment horizontal="center" vertical="center" shrinkToFit="1"/>
      <protection locked="0"/>
    </xf>
    <xf numFmtId="181" fontId="7" fillId="0" borderId="88" xfId="60" applyNumberFormat="1" applyFont="1" applyBorder="1" applyAlignment="1" applyProtection="1">
      <alignment horizontal="center" vertical="center" shrinkToFit="1"/>
      <protection locked="0"/>
    </xf>
    <xf numFmtId="181" fontId="7" fillId="0" borderId="39" xfId="60" applyNumberFormat="1" applyFont="1" applyBorder="1" applyAlignment="1" applyProtection="1">
      <alignment horizontal="center" vertical="center" shrinkToFit="1"/>
      <protection locked="0"/>
    </xf>
    <xf numFmtId="181" fontId="7" fillId="0" borderId="40" xfId="60" applyNumberFormat="1" applyFont="1" applyBorder="1" applyAlignment="1" applyProtection="1">
      <alignment horizontal="center" vertical="center" shrinkToFit="1"/>
      <protection locked="0"/>
    </xf>
    <xf numFmtId="181" fontId="7" fillId="0" borderId="18" xfId="60" applyNumberFormat="1" applyFont="1" applyBorder="1" applyAlignment="1" applyProtection="1">
      <alignment horizontal="center" vertical="center" shrinkToFit="1"/>
      <protection locked="0"/>
    </xf>
    <xf numFmtId="181" fontId="7" fillId="0" borderId="41" xfId="60" applyNumberFormat="1" applyFont="1" applyBorder="1" applyAlignment="1" applyProtection="1">
      <alignment horizontal="center" vertical="center" shrinkToFit="1"/>
      <protection locked="0"/>
    </xf>
    <xf numFmtId="0" fontId="7" fillId="39" borderId="38" xfId="60" applyNumberFormat="1" applyFont="1" applyFill="1" applyBorder="1" applyAlignment="1" applyProtection="1">
      <alignment horizontal="center" vertical="center" shrinkToFit="1"/>
      <protection/>
    </xf>
    <xf numFmtId="0" fontId="7" fillId="39" borderId="39" xfId="60" applyNumberFormat="1" applyFont="1" applyFill="1" applyBorder="1" applyAlignment="1" applyProtection="1">
      <alignment horizontal="center" vertical="center" shrinkToFit="1"/>
      <protection/>
    </xf>
    <xf numFmtId="0" fontId="7" fillId="39" borderId="40" xfId="60" applyNumberFormat="1" applyFont="1" applyFill="1" applyBorder="1" applyAlignment="1" applyProtection="1">
      <alignment horizontal="center" vertical="center" shrinkToFit="1"/>
      <protection/>
    </xf>
    <xf numFmtId="0" fontId="7" fillId="39" borderId="41" xfId="60" applyNumberFormat="1" applyFont="1" applyFill="1" applyBorder="1" applyAlignment="1" applyProtection="1">
      <alignment horizontal="center" vertical="center" shrinkToFit="1"/>
      <protection/>
    </xf>
    <xf numFmtId="0" fontId="7" fillId="39" borderId="38" xfId="60" applyFont="1" applyFill="1" applyBorder="1" applyAlignment="1" applyProtection="1">
      <alignment horizontal="center" vertical="center" shrinkToFit="1"/>
      <protection/>
    </xf>
    <xf numFmtId="0" fontId="7" fillId="39" borderId="39" xfId="60" applyFont="1" applyFill="1" applyBorder="1" applyAlignment="1" applyProtection="1">
      <alignment horizontal="center" vertical="center" shrinkToFit="1"/>
      <protection/>
    </xf>
    <xf numFmtId="0" fontId="7" fillId="39" borderId="40" xfId="60" applyFont="1" applyFill="1" applyBorder="1" applyAlignment="1" applyProtection="1">
      <alignment horizontal="center" vertical="center" shrinkToFit="1"/>
      <protection/>
    </xf>
    <xf numFmtId="0" fontId="7" fillId="39" borderId="41" xfId="60" applyFont="1" applyFill="1" applyBorder="1" applyAlignment="1" applyProtection="1">
      <alignment horizontal="center" vertical="center" shrinkToFit="1"/>
      <protection/>
    </xf>
    <xf numFmtId="191" fontId="15" fillId="34" borderId="18" xfId="0" applyNumberFormat="1" applyFont="1" applyFill="1" applyBorder="1" applyAlignment="1">
      <alignment horizontal="left" vertical="center"/>
    </xf>
    <xf numFmtId="0" fontId="7" fillId="33" borderId="87" xfId="0" applyFont="1" applyFill="1" applyBorder="1" applyAlignment="1">
      <alignment horizontal="center" vertical="center" wrapText="1" shrinkToFit="1"/>
    </xf>
    <xf numFmtId="0" fontId="7" fillId="33" borderId="32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87" xfId="0" applyFont="1" applyFill="1" applyBorder="1" applyAlignment="1">
      <alignment horizontal="center" vertical="center" textRotation="255" shrinkToFit="1"/>
    </xf>
    <xf numFmtId="0" fontId="7" fillId="33" borderId="32" xfId="0" applyFont="1" applyFill="1" applyBorder="1" applyAlignment="1">
      <alignment horizontal="center" vertical="center" textRotation="255" shrinkToFit="1"/>
    </xf>
    <xf numFmtId="0" fontId="7" fillId="33" borderId="38" xfId="0" applyFont="1" applyFill="1" applyBorder="1" applyAlignment="1">
      <alignment horizontal="center" vertical="center" shrinkToFit="1"/>
    </xf>
    <xf numFmtId="0" fontId="7" fillId="33" borderId="88" xfId="0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  <xf numFmtId="0" fontId="7" fillId="33" borderId="40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7" fillId="33" borderId="41" xfId="0" applyFont="1" applyFill="1" applyBorder="1" applyAlignment="1">
      <alignment horizontal="center" vertical="center" shrinkToFit="1"/>
    </xf>
    <xf numFmtId="0" fontId="7" fillId="35" borderId="16" xfId="0" applyFont="1" applyFill="1" applyBorder="1" applyAlignment="1">
      <alignment horizontal="center" vertical="center" shrinkToFit="1"/>
    </xf>
    <xf numFmtId="0" fontId="7" fillId="35" borderId="17" xfId="0" applyFont="1" applyFill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7" fillId="0" borderId="11" xfId="60" applyFont="1" applyBorder="1" applyAlignment="1" applyProtection="1">
      <alignment horizontal="center" vertical="center" shrinkToFit="1"/>
      <protection locked="0"/>
    </xf>
    <xf numFmtId="0" fontId="7" fillId="0" borderId="50" xfId="60" applyFont="1" applyBorder="1" applyAlignment="1" applyProtection="1">
      <alignment horizontal="center" vertical="center" shrinkToFit="1"/>
      <protection locked="0"/>
    </xf>
    <xf numFmtId="0" fontId="7" fillId="0" borderId="89" xfId="60" applyFont="1" applyBorder="1" applyAlignment="1" applyProtection="1">
      <alignment horizontal="center" vertical="center" shrinkToFit="1"/>
      <protection locked="0"/>
    </xf>
    <xf numFmtId="0" fontId="7" fillId="0" borderId="12" xfId="60" applyFont="1" applyBorder="1" applyAlignment="1" applyProtection="1">
      <alignment horizontal="center" vertical="center" shrinkToFit="1"/>
      <protection locked="0"/>
    </xf>
    <xf numFmtId="0" fontId="7" fillId="0" borderId="13" xfId="60" applyFont="1" applyBorder="1" applyAlignment="1" applyProtection="1">
      <alignment horizontal="center" vertical="center" shrinkToFit="1"/>
      <protection locked="0"/>
    </xf>
    <xf numFmtId="0" fontId="7" fillId="0" borderId="90" xfId="60" applyFont="1" applyBorder="1" applyAlignment="1" applyProtection="1">
      <alignment horizontal="center" vertical="center" shrinkToFit="1"/>
      <protection locked="0"/>
    </xf>
    <xf numFmtId="0" fontId="7" fillId="0" borderId="91" xfId="60" applyFont="1" applyBorder="1" applyAlignment="1" applyProtection="1">
      <alignment horizontal="center" vertical="center" shrinkToFit="1"/>
      <protection locked="0"/>
    </xf>
    <xf numFmtId="0" fontId="7" fillId="0" borderId="14" xfId="60" applyFont="1" applyBorder="1" applyAlignment="1" applyProtection="1">
      <alignment horizontal="center" vertical="center" shrinkToFit="1"/>
      <protection locked="0"/>
    </xf>
    <xf numFmtId="0" fontId="7" fillId="33" borderId="32" xfId="0" applyFont="1" applyFill="1" applyBorder="1" applyAlignment="1">
      <alignment horizontal="center" vertical="center" shrinkToFit="1"/>
    </xf>
    <xf numFmtId="0" fontId="7" fillId="39" borderId="11" xfId="60" applyFont="1" applyFill="1" applyBorder="1" applyAlignment="1">
      <alignment horizontal="center" vertical="center" shrinkToFit="1"/>
      <protection/>
    </xf>
    <xf numFmtId="0" fontId="7" fillId="39" borderId="89" xfId="60" applyFont="1" applyFill="1" applyBorder="1" applyAlignment="1">
      <alignment horizontal="center" vertical="center" shrinkToFit="1"/>
      <protection/>
    </xf>
    <xf numFmtId="0" fontId="7" fillId="39" borderId="13" xfId="60" applyFont="1" applyFill="1" applyBorder="1" applyAlignment="1">
      <alignment horizontal="center" vertical="center" shrinkToFit="1"/>
      <protection/>
    </xf>
    <xf numFmtId="0" fontId="7" fillId="39" borderId="91" xfId="60" applyFont="1" applyFill="1" applyBorder="1" applyAlignment="1">
      <alignment horizontal="center" vertical="center" shrinkToFit="1"/>
      <protection/>
    </xf>
    <xf numFmtId="0" fontId="3" fillId="0" borderId="37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20" fillId="0" borderId="34" xfId="61" applyFont="1" applyBorder="1" applyAlignment="1">
      <alignment horizontal="center" vertical="center" wrapText="1" shrinkToFit="1"/>
      <protection/>
    </xf>
    <xf numFmtId="0" fontId="20" fillId="0" borderId="94" xfId="61" applyFont="1" applyBorder="1" applyAlignment="1">
      <alignment horizontal="center" vertical="center" wrapText="1" shrinkToFit="1"/>
      <protection/>
    </xf>
    <xf numFmtId="0" fontId="20" fillId="0" borderId="36" xfId="61" applyFont="1" applyBorder="1" applyAlignment="1">
      <alignment horizontal="center" vertical="center" wrapText="1" shrinkToFit="1"/>
      <protection/>
    </xf>
    <xf numFmtId="0" fontId="20" fillId="0" borderId="93" xfId="61" applyFont="1" applyBorder="1" applyAlignment="1">
      <alignment horizontal="center" vertical="center" wrapText="1" shrinkToFit="1"/>
      <protection/>
    </xf>
    <xf numFmtId="0" fontId="20" fillId="0" borderId="37" xfId="61" applyFont="1" applyBorder="1" applyAlignment="1">
      <alignment horizontal="center" vertical="center" wrapText="1" shrinkToFit="1"/>
      <protection/>
    </xf>
    <xf numFmtId="0" fontId="20" fillId="0" borderId="92" xfId="61" applyFont="1" applyBorder="1" applyAlignment="1">
      <alignment horizontal="center" vertical="center" wrapText="1" shrinkToFit="1"/>
      <protection/>
    </xf>
    <xf numFmtId="0" fontId="16" fillId="0" borderId="0" xfId="61" applyFont="1" applyAlignment="1">
      <alignment horizontal="center" vertical="center" shrinkToFit="1"/>
      <protection/>
    </xf>
    <xf numFmtId="0" fontId="16" fillId="0" borderId="0" xfId="61" applyFont="1" applyAlignment="1">
      <alignment horizontal="center" vertical="center" shrinkToFit="1"/>
      <protection/>
    </xf>
    <xf numFmtId="0" fontId="3" fillId="0" borderId="37" xfId="0" applyFont="1" applyBorder="1" applyAlignment="1">
      <alignment horizontal="center" vertical="center" wrapText="1" shrinkToFit="1"/>
    </xf>
    <xf numFmtId="0" fontId="20" fillId="0" borderId="32" xfId="61" applyFont="1" applyBorder="1" applyAlignment="1">
      <alignment horizontal="center" vertical="center" wrapText="1" shrinkToFit="1"/>
      <protection/>
    </xf>
    <xf numFmtId="0" fontId="20" fillId="0" borderId="95" xfId="61" applyFont="1" applyBorder="1" applyAlignment="1">
      <alignment horizontal="center" vertical="center" wrapText="1" shrinkToFit="1"/>
      <protection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97" xfId="61" applyFont="1" applyBorder="1" applyAlignment="1">
      <alignment horizontal="center" vertical="center" shrinkToFit="1"/>
      <protection/>
    </xf>
    <xf numFmtId="0" fontId="7" fillId="0" borderId="31" xfId="61" applyFont="1" applyBorder="1" applyAlignment="1">
      <alignment horizontal="center" vertical="center" shrinkToFit="1"/>
      <protection/>
    </xf>
    <xf numFmtId="0" fontId="7" fillId="0" borderId="98" xfId="61" applyFont="1" applyBorder="1" applyAlignment="1">
      <alignment horizontal="center" vertical="center" shrinkToFit="1"/>
      <protection/>
    </xf>
    <xf numFmtId="0" fontId="7" fillId="0" borderId="99" xfId="61" applyFont="1" applyBorder="1" applyAlignment="1">
      <alignment horizontal="center" vertical="center" shrinkToFit="1"/>
      <protection/>
    </xf>
    <xf numFmtId="0" fontId="7" fillId="0" borderId="100" xfId="61" applyFont="1" applyBorder="1" applyAlignment="1">
      <alignment horizontal="center" vertical="center" shrinkToFit="1"/>
      <protection/>
    </xf>
    <xf numFmtId="0" fontId="7" fillId="0" borderId="32" xfId="61" applyFont="1" applyBorder="1" applyAlignment="1">
      <alignment horizontal="center" vertical="center" shrinkToFit="1"/>
      <protection/>
    </xf>
    <xf numFmtId="0" fontId="7" fillId="0" borderId="87" xfId="61" applyFont="1" applyBorder="1" applyAlignment="1">
      <alignment horizontal="center" vertical="center" shrinkToFit="1"/>
      <protection/>
    </xf>
    <xf numFmtId="0" fontId="7" fillId="0" borderId="101" xfId="61" applyFont="1" applyBorder="1" applyAlignment="1">
      <alignment horizontal="center" vertical="center" shrinkToFit="1"/>
      <protection/>
    </xf>
    <xf numFmtId="190" fontId="20" fillId="0" borderId="32" xfId="61" applyNumberFormat="1" applyFont="1" applyBorder="1" applyAlignment="1">
      <alignment vertical="center" wrapText="1" shrinkToFit="1"/>
      <protection/>
    </xf>
    <xf numFmtId="190" fontId="20" fillId="0" borderId="34" xfId="61" applyNumberFormat="1" applyFont="1" applyBorder="1" applyAlignment="1">
      <alignment vertical="center" shrinkToFit="1"/>
      <protection/>
    </xf>
    <xf numFmtId="190" fontId="20" fillId="0" borderId="36" xfId="61" applyNumberFormat="1" applyFont="1" applyBorder="1" applyAlignment="1">
      <alignment vertical="center" shrinkToFit="1"/>
      <protection/>
    </xf>
    <xf numFmtId="190" fontId="3" fillId="0" borderId="0" xfId="0" applyNumberFormat="1" applyFont="1" applyAlignment="1">
      <alignment/>
    </xf>
    <xf numFmtId="190" fontId="20" fillId="0" borderId="37" xfId="61" applyNumberFormat="1" applyFont="1" applyBorder="1" applyAlignment="1">
      <alignment vertical="center" wrapTex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3"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fgColor indexed="64"/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447675</xdr:colOff>
      <xdr:row>1</xdr:row>
      <xdr:rowOff>104775</xdr:rowOff>
    </xdr:from>
    <xdr:to>
      <xdr:col>30</xdr:col>
      <xdr:colOff>523875</xdr:colOff>
      <xdr:row>27</xdr:row>
      <xdr:rowOff>9525</xdr:rowOff>
    </xdr:to>
    <xdr:grpSp>
      <xdr:nvGrpSpPr>
        <xdr:cNvPr id="1" name="グループ化 4"/>
        <xdr:cNvGrpSpPr>
          <a:grpSpLocks/>
        </xdr:cNvGrpSpPr>
      </xdr:nvGrpSpPr>
      <xdr:grpSpPr>
        <a:xfrm>
          <a:off x="9848850" y="638175"/>
          <a:ext cx="8972550" cy="4657725"/>
          <a:chOff x="10636691" y="6115391"/>
          <a:chExt cx="7772400" cy="4525033"/>
        </a:xfrm>
        <a:solidFill>
          <a:srgbClr val="FFFFFF"/>
        </a:solidFill>
      </xdr:grpSpPr>
      <xdr:pic>
        <xdr:nvPicPr>
          <xdr:cNvPr id="2" name="図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636691" y="6115391"/>
            <a:ext cx="7772400" cy="322295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11458622" y="8966162"/>
            <a:ext cx="6266498" cy="1674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記入例</a:t>
            </a:r>
          </a:p>
        </xdr:txBody>
      </xdr:sp>
    </xdr:grpSp>
    <xdr:clientData/>
  </xdr:twoCellAnchor>
  <xdr:twoCellAnchor>
    <xdr:from>
      <xdr:col>21</xdr:col>
      <xdr:colOff>1638300</xdr:colOff>
      <xdr:row>0</xdr:row>
      <xdr:rowOff>314325</xdr:rowOff>
    </xdr:from>
    <xdr:to>
      <xdr:col>22</xdr:col>
      <xdr:colOff>685800</xdr:colOff>
      <xdr:row>1</xdr:row>
      <xdr:rowOff>257175</xdr:rowOff>
    </xdr:to>
    <xdr:sp>
      <xdr:nvSpPr>
        <xdr:cNvPr id="4" name="下矢印 13"/>
        <xdr:cNvSpPr>
          <a:spLocks/>
        </xdr:cNvSpPr>
      </xdr:nvSpPr>
      <xdr:spPr>
        <a:xfrm rot="17651711">
          <a:off x="8477250" y="314325"/>
          <a:ext cx="1609725" cy="476250"/>
        </a:xfrm>
        <a:prstGeom prst="downArrow">
          <a:avLst>
            <a:gd name="adj" fmla="val 32689"/>
          </a:avLst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790575</xdr:colOff>
      <xdr:row>0</xdr:row>
      <xdr:rowOff>95250</xdr:rowOff>
    </xdr:from>
    <xdr:to>
      <xdr:col>21</xdr:col>
      <xdr:colOff>2143125</xdr:colOff>
      <xdr:row>0</xdr:row>
      <xdr:rowOff>523875</xdr:rowOff>
    </xdr:to>
    <xdr:sp>
      <xdr:nvSpPr>
        <xdr:cNvPr id="5" name="テキスト ボックス 12"/>
        <xdr:cNvSpPr txBox="1">
          <a:spLocks noChangeArrowheads="1"/>
        </xdr:cNvSpPr>
      </xdr:nvSpPr>
      <xdr:spPr>
        <a:xfrm>
          <a:off x="7629525" y="95250"/>
          <a:ext cx="1352550" cy="4286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view="pageBreakPreview" zoomScaleSheetLayoutView="100" zoomScalePageLayoutView="0" workbookViewId="0" topLeftCell="A28">
      <selection activeCell="K5" sqref="K5:L5"/>
    </sheetView>
  </sheetViews>
  <sheetFormatPr defaultColWidth="11.00390625" defaultRowHeight="13.5"/>
  <cols>
    <col min="1" max="1" width="3.625" style="3" customWidth="1"/>
    <col min="2" max="9" width="4.875" style="3" customWidth="1"/>
    <col min="10" max="12" width="3.625" style="3" customWidth="1"/>
    <col min="13" max="13" width="3.625" style="4" customWidth="1"/>
    <col min="14" max="14" width="4.875" style="4" customWidth="1"/>
    <col min="15" max="20" width="4.875" style="3" customWidth="1"/>
    <col min="21" max="21" width="2.125" style="3" customWidth="1"/>
    <col min="22" max="16384" width="11.00390625" style="3" customWidth="1"/>
  </cols>
  <sheetData>
    <row r="1" spans="1:21" ht="30" customHeight="1">
      <c r="A1" s="93" t="s">
        <v>61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2"/>
    </row>
    <row r="2" spans="1:20" ht="14.2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  <c r="N2" s="38"/>
      <c r="O2" s="37"/>
      <c r="P2" s="37"/>
      <c r="Q2" s="37"/>
      <c r="R2" s="37"/>
      <c r="S2" s="37"/>
      <c r="T2" s="37"/>
    </row>
    <row r="3" spans="1:21" ht="24.75" customHeight="1">
      <c r="A3" s="39"/>
      <c r="B3" s="104" t="s">
        <v>45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6"/>
      <c r="U3" s="2"/>
    </row>
    <row r="4" spans="1:21" ht="24.75" customHeight="1">
      <c r="A4" s="40"/>
      <c r="B4" s="107" t="s">
        <v>0</v>
      </c>
      <c r="C4" s="108"/>
      <c r="D4" s="108"/>
      <c r="E4" s="108"/>
      <c r="F4" s="108"/>
      <c r="G4" s="108"/>
      <c r="H4" s="109"/>
      <c r="I4" s="110" t="s">
        <v>1</v>
      </c>
      <c r="J4" s="108"/>
      <c r="K4" s="108"/>
      <c r="L4" s="108"/>
      <c r="M4" s="110" t="s">
        <v>2</v>
      </c>
      <c r="N4" s="108"/>
      <c r="O4" s="108"/>
      <c r="P4" s="109"/>
      <c r="Q4" s="108" t="s">
        <v>3</v>
      </c>
      <c r="R4" s="108"/>
      <c r="S4" s="108"/>
      <c r="T4" s="111"/>
      <c r="U4" s="5"/>
    </row>
    <row r="5" spans="1:21" ht="24.75" customHeight="1">
      <c r="A5" s="40"/>
      <c r="B5" s="41" t="s">
        <v>35</v>
      </c>
      <c r="C5" s="112" t="s">
        <v>62</v>
      </c>
      <c r="D5" s="112"/>
      <c r="E5" s="112"/>
      <c r="F5" s="112"/>
      <c r="G5" s="112"/>
      <c r="H5" s="113"/>
      <c r="I5" s="114">
        <v>800</v>
      </c>
      <c r="J5" s="115"/>
      <c r="K5" s="112" t="s">
        <v>4</v>
      </c>
      <c r="L5" s="112"/>
      <c r="M5" s="116">
        <f>COUNTIF(シングルス!B:B,B5&amp;C5)</f>
        <v>0</v>
      </c>
      <c r="N5" s="117"/>
      <c r="O5" s="118" t="s">
        <v>5</v>
      </c>
      <c r="P5" s="119"/>
      <c r="Q5" s="120">
        <f>I5*M5</f>
        <v>0</v>
      </c>
      <c r="R5" s="121"/>
      <c r="S5" s="121"/>
      <c r="T5" s="42" t="s">
        <v>6</v>
      </c>
      <c r="U5" s="5"/>
    </row>
    <row r="6" spans="1:21" ht="24.75" customHeight="1">
      <c r="A6" s="40"/>
      <c r="B6" s="43" t="s">
        <v>36</v>
      </c>
      <c r="C6" s="122" t="s">
        <v>69</v>
      </c>
      <c r="D6" s="122"/>
      <c r="E6" s="122"/>
      <c r="F6" s="122"/>
      <c r="G6" s="122"/>
      <c r="H6" s="123"/>
      <c r="I6" s="124">
        <v>800</v>
      </c>
      <c r="J6" s="125"/>
      <c r="K6" s="122" t="s">
        <v>4</v>
      </c>
      <c r="L6" s="122"/>
      <c r="M6" s="126">
        <f>COUNTIF(シングルス!B:B,B6&amp;C6)</f>
        <v>0</v>
      </c>
      <c r="N6" s="127"/>
      <c r="O6" s="128" t="s">
        <v>5</v>
      </c>
      <c r="P6" s="129"/>
      <c r="Q6" s="130">
        <f aca="true" t="shared" si="0" ref="Q6:Q11">I6*M6</f>
        <v>0</v>
      </c>
      <c r="R6" s="131"/>
      <c r="S6" s="131"/>
      <c r="T6" s="44" t="s">
        <v>6</v>
      </c>
      <c r="U6" s="5"/>
    </row>
    <row r="7" spans="1:21" ht="24.75" customHeight="1">
      <c r="A7" s="40"/>
      <c r="B7" s="43" t="s">
        <v>37</v>
      </c>
      <c r="C7" s="122" t="s">
        <v>63</v>
      </c>
      <c r="D7" s="122"/>
      <c r="E7" s="122"/>
      <c r="F7" s="122"/>
      <c r="G7" s="122"/>
      <c r="H7" s="123"/>
      <c r="I7" s="124">
        <v>1000</v>
      </c>
      <c r="J7" s="125"/>
      <c r="K7" s="122" t="s">
        <v>4</v>
      </c>
      <c r="L7" s="122"/>
      <c r="M7" s="126">
        <f>COUNTIF(シングルス!B:B,B7&amp;C7)</f>
        <v>0</v>
      </c>
      <c r="N7" s="127"/>
      <c r="O7" s="128" t="s">
        <v>5</v>
      </c>
      <c r="P7" s="129"/>
      <c r="Q7" s="130">
        <f t="shared" si="0"/>
        <v>0</v>
      </c>
      <c r="R7" s="131"/>
      <c r="S7" s="131"/>
      <c r="T7" s="44" t="s">
        <v>6</v>
      </c>
      <c r="U7" s="5"/>
    </row>
    <row r="8" spans="1:21" ht="24.75" customHeight="1">
      <c r="A8" s="40"/>
      <c r="B8" s="45" t="s">
        <v>38</v>
      </c>
      <c r="C8" s="132" t="s">
        <v>68</v>
      </c>
      <c r="D8" s="132"/>
      <c r="E8" s="132"/>
      <c r="F8" s="132"/>
      <c r="G8" s="132"/>
      <c r="H8" s="133"/>
      <c r="I8" s="134">
        <v>1000</v>
      </c>
      <c r="J8" s="135"/>
      <c r="K8" s="132" t="s">
        <v>4</v>
      </c>
      <c r="L8" s="132"/>
      <c r="M8" s="126">
        <f>COUNTIF(シングルス!B:B,B8&amp;C8)</f>
        <v>0</v>
      </c>
      <c r="N8" s="127"/>
      <c r="O8" s="136" t="s">
        <v>5</v>
      </c>
      <c r="P8" s="137"/>
      <c r="Q8" s="138">
        <f t="shared" si="0"/>
        <v>0</v>
      </c>
      <c r="R8" s="139"/>
      <c r="S8" s="139"/>
      <c r="T8" s="46" t="s">
        <v>6</v>
      </c>
      <c r="U8" s="5"/>
    </row>
    <row r="9" spans="1:21" ht="24.75" customHeight="1">
      <c r="A9" s="40"/>
      <c r="B9" s="43" t="s">
        <v>39</v>
      </c>
      <c r="C9" s="122" t="s">
        <v>65</v>
      </c>
      <c r="D9" s="122"/>
      <c r="E9" s="122"/>
      <c r="F9" s="122"/>
      <c r="G9" s="122"/>
      <c r="H9" s="123"/>
      <c r="I9" s="124">
        <v>1000</v>
      </c>
      <c r="J9" s="125"/>
      <c r="K9" s="122" t="s">
        <v>4</v>
      </c>
      <c r="L9" s="122"/>
      <c r="M9" s="126">
        <f>COUNTIF(ダブルス!B:B,B9&amp;C9)</f>
        <v>0</v>
      </c>
      <c r="N9" s="127"/>
      <c r="O9" s="140" t="s">
        <v>80</v>
      </c>
      <c r="P9" s="129"/>
      <c r="Q9" s="130">
        <f t="shared" si="0"/>
        <v>0</v>
      </c>
      <c r="R9" s="131"/>
      <c r="S9" s="131"/>
      <c r="T9" s="44" t="s">
        <v>6</v>
      </c>
      <c r="U9" s="5"/>
    </row>
    <row r="10" spans="1:21" ht="24.75" customHeight="1">
      <c r="A10" s="40"/>
      <c r="B10" s="43" t="s">
        <v>40</v>
      </c>
      <c r="C10" s="122" t="s">
        <v>66</v>
      </c>
      <c r="D10" s="122"/>
      <c r="E10" s="122"/>
      <c r="F10" s="122"/>
      <c r="G10" s="122"/>
      <c r="H10" s="123"/>
      <c r="I10" s="124">
        <v>1000</v>
      </c>
      <c r="J10" s="125"/>
      <c r="K10" s="122" t="s">
        <v>4</v>
      </c>
      <c r="L10" s="122"/>
      <c r="M10" s="126">
        <f>COUNTIF(ダブルス!B:B,B10&amp;C10)</f>
        <v>0</v>
      </c>
      <c r="N10" s="127"/>
      <c r="O10" s="140" t="s">
        <v>80</v>
      </c>
      <c r="P10" s="129"/>
      <c r="Q10" s="130">
        <f>I10*M10</f>
        <v>0</v>
      </c>
      <c r="R10" s="131"/>
      <c r="S10" s="131"/>
      <c r="T10" s="44" t="s">
        <v>6</v>
      </c>
      <c r="U10" s="5"/>
    </row>
    <row r="11" spans="1:21" ht="24.75" customHeight="1" thickBot="1">
      <c r="A11" s="40"/>
      <c r="B11" s="47" t="s">
        <v>64</v>
      </c>
      <c r="C11" s="147" t="s">
        <v>67</v>
      </c>
      <c r="D11" s="147"/>
      <c r="E11" s="147"/>
      <c r="F11" s="147"/>
      <c r="G11" s="147"/>
      <c r="H11" s="148"/>
      <c r="I11" s="149">
        <v>1000</v>
      </c>
      <c r="J11" s="150"/>
      <c r="K11" s="147" t="s">
        <v>4</v>
      </c>
      <c r="L11" s="147"/>
      <c r="M11" s="151">
        <f>COUNTIF(ダブルス!B:B,B11&amp;C11)</f>
        <v>0</v>
      </c>
      <c r="N11" s="152"/>
      <c r="O11" s="153" t="s">
        <v>80</v>
      </c>
      <c r="P11" s="154"/>
      <c r="Q11" s="155">
        <f t="shared" si="0"/>
        <v>0</v>
      </c>
      <c r="R11" s="156"/>
      <c r="S11" s="156"/>
      <c r="T11" s="48" t="s">
        <v>6</v>
      </c>
      <c r="U11" s="5"/>
    </row>
    <row r="12" spans="1:21" ht="20.25" customHeight="1" thickTop="1">
      <c r="A12" s="49"/>
      <c r="B12" s="160" t="s">
        <v>7</v>
      </c>
      <c r="C12" s="161"/>
      <c r="D12" s="161"/>
      <c r="E12" s="161"/>
      <c r="F12" s="161"/>
      <c r="G12" s="161"/>
      <c r="H12" s="161"/>
      <c r="I12" s="161"/>
      <c r="J12" s="161"/>
      <c r="K12" s="162"/>
      <c r="L12" s="166" t="s">
        <v>8</v>
      </c>
      <c r="M12" s="166"/>
      <c r="N12" s="166"/>
      <c r="O12" s="166"/>
      <c r="P12" s="166"/>
      <c r="Q12" s="168">
        <f>SUM(Q5:S11)</f>
        <v>0</v>
      </c>
      <c r="R12" s="168"/>
      <c r="S12" s="168"/>
      <c r="T12" s="170" t="s">
        <v>6</v>
      </c>
      <c r="U12" s="5"/>
    </row>
    <row r="13" spans="1:21" ht="20.25" customHeight="1" thickBot="1">
      <c r="A13" s="49"/>
      <c r="B13" s="163"/>
      <c r="C13" s="164"/>
      <c r="D13" s="164"/>
      <c r="E13" s="164"/>
      <c r="F13" s="164"/>
      <c r="G13" s="164"/>
      <c r="H13" s="164"/>
      <c r="I13" s="164"/>
      <c r="J13" s="164"/>
      <c r="K13" s="165"/>
      <c r="L13" s="167"/>
      <c r="M13" s="167"/>
      <c r="N13" s="167"/>
      <c r="O13" s="167"/>
      <c r="P13" s="167"/>
      <c r="Q13" s="169"/>
      <c r="R13" s="169"/>
      <c r="S13" s="169"/>
      <c r="T13" s="171"/>
      <c r="U13" s="5"/>
    </row>
    <row r="14" spans="1:20" ht="12.75" customHeight="1" thickBo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8"/>
      <c r="O14" s="37"/>
      <c r="P14" s="37"/>
      <c r="Q14" s="37"/>
      <c r="R14" s="37"/>
      <c r="S14" s="37"/>
      <c r="T14" s="37"/>
    </row>
    <row r="15" spans="1:21" s="7" customFormat="1" ht="15" customHeight="1">
      <c r="A15" s="50"/>
      <c r="B15" s="172"/>
      <c r="C15" s="174" t="s">
        <v>9</v>
      </c>
      <c r="D15" s="174"/>
      <c r="E15" s="174"/>
      <c r="F15" s="174"/>
      <c r="G15" s="176"/>
      <c r="H15" s="178"/>
      <c r="I15" s="179"/>
      <c r="J15" s="179"/>
      <c r="K15" s="179"/>
      <c r="L15" s="179"/>
      <c r="M15" s="179"/>
      <c r="N15" s="179"/>
      <c r="O15" s="179"/>
      <c r="P15" s="141" t="s">
        <v>10</v>
      </c>
      <c r="Q15" s="143"/>
      <c r="R15" s="143"/>
      <c r="S15" s="143"/>
      <c r="T15" s="144"/>
      <c r="U15" s="6"/>
    </row>
    <row r="16" spans="1:21" s="7" customFormat="1" ht="15" customHeight="1">
      <c r="A16" s="50"/>
      <c r="B16" s="173"/>
      <c r="C16" s="175"/>
      <c r="D16" s="175"/>
      <c r="E16" s="175"/>
      <c r="F16" s="175"/>
      <c r="G16" s="177"/>
      <c r="H16" s="180"/>
      <c r="I16" s="181"/>
      <c r="J16" s="181"/>
      <c r="K16" s="181"/>
      <c r="L16" s="181"/>
      <c r="M16" s="181"/>
      <c r="N16" s="181"/>
      <c r="O16" s="181"/>
      <c r="P16" s="142"/>
      <c r="Q16" s="145"/>
      <c r="R16" s="145"/>
      <c r="S16" s="145"/>
      <c r="T16" s="146"/>
      <c r="U16" s="6"/>
    </row>
    <row r="17" spans="1:21" s="7" customFormat="1" ht="15" customHeight="1">
      <c r="A17" s="50"/>
      <c r="B17" s="182"/>
      <c r="C17" s="183" t="s">
        <v>11</v>
      </c>
      <c r="D17" s="183"/>
      <c r="E17" s="183"/>
      <c r="F17" s="183"/>
      <c r="G17" s="184"/>
      <c r="H17" s="205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7"/>
      <c r="U17" s="8"/>
    </row>
    <row r="18" spans="1:21" s="7" customFormat="1" ht="15" customHeight="1">
      <c r="A18" s="50"/>
      <c r="B18" s="173"/>
      <c r="C18" s="175"/>
      <c r="D18" s="175"/>
      <c r="E18" s="175"/>
      <c r="F18" s="175"/>
      <c r="G18" s="177"/>
      <c r="H18" s="180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212"/>
      <c r="U18" s="8"/>
    </row>
    <row r="19" spans="1:21" s="7" customFormat="1" ht="15" customHeight="1">
      <c r="A19" s="50"/>
      <c r="B19" s="182"/>
      <c r="C19" s="183" t="s">
        <v>12</v>
      </c>
      <c r="D19" s="183"/>
      <c r="E19" s="183"/>
      <c r="F19" s="183"/>
      <c r="G19" s="184"/>
      <c r="H19" s="51" t="s">
        <v>13</v>
      </c>
      <c r="I19" s="157"/>
      <c r="J19" s="157"/>
      <c r="K19" s="157"/>
      <c r="L19" s="157"/>
      <c r="M19" s="157"/>
      <c r="N19" s="157"/>
      <c r="O19" s="157"/>
      <c r="P19" s="158"/>
      <c r="Q19" s="158"/>
      <c r="R19" s="158"/>
      <c r="S19" s="158"/>
      <c r="T19" s="159"/>
      <c r="U19" s="5"/>
    </row>
    <row r="20" spans="1:21" s="7" customFormat="1" ht="15" customHeight="1">
      <c r="A20" s="50"/>
      <c r="B20" s="185"/>
      <c r="C20" s="186"/>
      <c r="D20" s="186"/>
      <c r="E20" s="186"/>
      <c r="F20" s="186"/>
      <c r="G20" s="187"/>
      <c r="H20" s="190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2"/>
      <c r="U20" s="9"/>
    </row>
    <row r="21" spans="1:21" s="7" customFormat="1" ht="15" customHeight="1">
      <c r="A21" s="50"/>
      <c r="B21" s="173"/>
      <c r="C21" s="175"/>
      <c r="D21" s="175"/>
      <c r="E21" s="175"/>
      <c r="F21" s="175"/>
      <c r="G21" s="177"/>
      <c r="H21" s="193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5"/>
      <c r="U21" s="9"/>
    </row>
    <row r="22" spans="1:21" s="7" customFormat="1" ht="15" customHeight="1">
      <c r="A22" s="50"/>
      <c r="B22" s="182"/>
      <c r="C22" s="196" t="s">
        <v>14</v>
      </c>
      <c r="D22" s="196"/>
      <c r="E22" s="196"/>
      <c r="F22" s="196"/>
      <c r="G22" s="184"/>
      <c r="H22" s="197" t="s">
        <v>15</v>
      </c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200"/>
      <c r="U22" s="9"/>
    </row>
    <row r="23" spans="1:21" s="7" customFormat="1" ht="15" customHeight="1">
      <c r="A23" s="50"/>
      <c r="B23" s="173"/>
      <c r="C23" s="201" t="s">
        <v>16</v>
      </c>
      <c r="D23" s="201"/>
      <c r="E23" s="201"/>
      <c r="F23" s="201"/>
      <c r="G23" s="177"/>
      <c r="H23" s="198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5"/>
      <c r="U23" s="9"/>
    </row>
    <row r="24" spans="1:21" s="7" customFormat="1" ht="15" customHeight="1">
      <c r="A24" s="50"/>
      <c r="B24" s="182"/>
      <c r="C24" s="183" t="s">
        <v>17</v>
      </c>
      <c r="D24" s="183"/>
      <c r="E24" s="183"/>
      <c r="F24" s="183"/>
      <c r="G24" s="184"/>
      <c r="H24" s="205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7"/>
      <c r="U24" s="8"/>
    </row>
    <row r="25" spans="1:21" s="7" customFormat="1" ht="15" customHeight="1" thickBot="1">
      <c r="A25" s="50"/>
      <c r="B25" s="202"/>
      <c r="C25" s="203"/>
      <c r="D25" s="203"/>
      <c r="E25" s="203"/>
      <c r="F25" s="203"/>
      <c r="G25" s="204"/>
      <c r="H25" s="208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10"/>
      <c r="U25" s="8"/>
    </row>
    <row r="26" spans="1:21" s="7" customFormat="1" ht="21.75" customHeight="1">
      <c r="A26" s="52"/>
      <c r="B26" s="211"/>
      <c r="C26" s="211"/>
      <c r="D26" s="211"/>
      <c r="E26" s="211"/>
      <c r="F26" s="211"/>
      <c r="G26" s="211"/>
      <c r="H26" s="52"/>
      <c r="I26" s="52"/>
      <c r="J26" s="52"/>
      <c r="K26" s="52"/>
      <c r="L26" s="52"/>
      <c r="M26" s="53"/>
      <c r="N26" s="53"/>
      <c r="O26" s="188" t="s">
        <v>18</v>
      </c>
      <c r="P26" s="188"/>
      <c r="Q26" s="188"/>
      <c r="R26" s="189"/>
      <c r="S26" s="189"/>
      <c r="T26" s="189"/>
      <c r="U26" s="10"/>
    </row>
    <row r="27" spans="1:21" s="7" customFormat="1" ht="6" customHeight="1">
      <c r="A27" s="52"/>
      <c r="B27" s="54"/>
      <c r="C27" s="54"/>
      <c r="D27" s="54"/>
      <c r="E27" s="54"/>
      <c r="F27" s="54"/>
      <c r="G27" s="54"/>
      <c r="H27" s="52"/>
      <c r="I27" s="52"/>
      <c r="J27" s="52"/>
      <c r="K27" s="52"/>
      <c r="L27" s="52"/>
      <c r="M27" s="53"/>
      <c r="N27" s="53"/>
      <c r="O27" s="55"/>
      <c r="P27" s="55"/>
      <c r="Q27" s="55"/>
      <c r="R27" s="56"/>
      <c r="S27" s="56"/>
      <c r="T27" s="56"/>
      <c r="U27" s="10"/>
    </row>
    <row r="28" spans="1:21" s="7" customFormat="1" ht="10.5" customHeight="1">
      <c r="A28" s="52"/>
      <c r="B28" s="54"/>
      <c r="C28" s="54"/>
      <c r="D28" s="54"/>
      <c r="E28" s="54"/>
      <c r="F28" s="54"/>
      <c r="G28" s="54"/>
      <c r="H28" s="52"/>
      <c r="I28" s="52"/>
      <c r="J28" s="52"/>
      <c r="K28" s="52"/>
      <c r="L28" s="52"/>
      <c r="M28" s="53"/>
      <c r="N28" s="53"/>
      <c r="O28" s="55"/>
      <c r="P28" s="55"/>
      <c r="Q28" s="55"/>
      <c r="R28" s="56"/>
      <c r="S28" s="56"/>
      <c r="T28" s="56"/>
      <c r="U28" s="10"/>
    </row>
    <row r="29" spans="1:20" ht="15" thickBo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58"/>
      <c r="O29" s="57"/>
      <c r="P29" s="57"/>
      <c r="Q29" s="57"/>
      <c r="R29" s="57"/>
      <c r="S29" s="57"/>
      <c r="T29" s="57"/>
    </row>
    <row r="30" spans="1:20" ht="9.75" customHeight="1">
      <c r="A30" s="37"/>
      <c r="B30" s="37"/>
      <c r="C30" s="37"/>
      <c r="D30" s="59"/>
      <c r="E30" s="37"/>
      <c r="F30" s="37"/>
      <c r="G30" s="37"/>
      <c r="H30" s="37"/>
      <c r="I30" s="37"/>
      <c r="J30" s="37"/>
      <c r="K30" s="37"/>
      <c r="L30" s="37"/>
      <c r="M30" s="38"/>
      <c r="N30" s="38"/>
      <c r="O30" s="37"/>
      <c r="P30" s="37"/>
      <c r="Q30" s="37"/>
      <c r="R30" s="37"/>
      <c r="S30" s="37"/>
      <c r="T30" s="37"/>
    </row>
    <row r="31" spans="1:20" ht="9.75" customHeight="1">
      <c r="A31" s="37"/>
      <c r="B31" s="37"/>
      <c r="C31" s="37"/>
      <c r="D31" s="60"/>
      <c r="E31" s="37"/>
      <c r="F31" s="74" t="s">
        <v>41</v>
      </c>
      <c r="G31" s="75"/>
      <c r="H31" s="93" t="s">
        <v>44</v>
      </c>
      <c r="I31" s="93"/>
      <c r="J31" s="93"/>
      <c r="K31" s="93"/>
      <c r="L31" s="93"/>
      <c r="M31" s="93"/>
      <c r="N31" s="38"/>
      <c r="O31" s="213" t="s">
        <v>43</v>
      </c>
      <c r="P31" s="213"/>
      <c r="Q31" s="213"/>
      <c r="R31" s="213"/>
      <c r="S31" s="213"/>
      <c r="T31" s="37"/>
    </row>
    <row r="32" spans="1:20" ht="9.75" customHeight="1">
      <c r="A32" s="94" t="s">
        <v>19</v>
      </c>
      <c r="B32" s="94"/>
      <c r="C32" s="94"/>
      <c r="D32" s="95"/>
      <c r="E32" s="37"/>
      <c r="F32" s="76"/>
      <c r="G32" s="77"/>
      <c r="H32" s="93"/>
      <c r="I32" s="93"/>
      <c r="J32" s="93"/>
      <c r="K32" s="93"/>
      <c r="L32" s="93"/>
      <c r="M32" s="93"/>
      <c r="N32" s="38"/>
      <c r="O32" s="213"/>
      <c r="P32" s="213"/>
      <c r="Q32" s="213"/>
      <c r="R32" s="213"/>
      <c r="S32" s="213"/>
      <c r="T32" s="37"/>
    </row>
    <row r="33" spans="1:20" ht="9.75" customHeight="1">
      <c r="A33" s="94"/>
      <c r="B33" s="94"/>
      <c r="C33" s="94"/>
      <c r="D33" s="95"/>
      <c r="E33" s="37"/>
      <c r="F33" s="37"/>
      <c r="G33" s="37"/>
      <c r="H33" s="37"/>
      <c r="I33" s="37"/>
      <c r="J33" s="37"/>
      <c r="K33" s="37"/>
      <c r="L33" s="37"/>
      <c r="M33" s="38"/>
      <c r="N33" s="38"/>
      <c r="O33" s="37"/>
      <c r="P33" s="37"/>
      <c r="Q33" s="37"/>
      <c r="R33" s="37"/>
      <c r="S33" s="37"/>
      <c r="T33" s="37"/>
    </row>
    <row r="34" spans="1:20" ht="9.75" customHeight="1">
      <c r="A34" s="96">
        <f>F34</f>
        <v>0</v>
      </c>
      <c r="B34" s="96"/>
      <c r="C34" s="96"/>
      <c r="D34" s="97"/>
      <c r="E34" s="37"/>
      <c r="F34" s="100">
        <f>H15</f>
        <v>0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2" t="s">
        <v>22</v>
      </c>
      <c r="T34" s="37"/>
    </row>
    <row r="35" spans="1:20" ht="9.75" customHeight="1">
      <c r="A35" s="98"/>
      <c r="B35" s="98"/>
      <c r="C35" s="98"/>
      <c r="D35" s="99"/>
      <c r="E35" s="37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2"/>
      <c r="T35" s="37"/>
    </row>
    <row r="36" spans="1:20" ht="9.75" customHeight="1">
      <c r="A36" s="37"/>
      <c r="B36" s="37"/>
      <c r="C36" s="37"/>
      <c r="D36" s="60"/>
      <c r="E36" s="37"/>
      <c r="F36" s="37"/>
      <c r="G36" s="37"/>
      <c r="H36" s="37"/>
      <c r="I36" s="37"/>
      <c r="J36" s="37"/>
      <c r="K36" s="37"/>
      <c r="L36" s="37"/>
      <c r="M36" s="38"/>
      <c r="N36" s="38"/>
      <c r="O36" s="37"/>
      <c r="P36" s="37"/>
      <c r="Q36" s="37"/>
      <c r="R36" s="37"/>
      <c r="S36" s="37"/>
      <c r="T36" s="37"/>
    </row>
    <row r="37" spans="1:20" ht="9.75" customHeight="1">
      <c r="A37" s="82" t="s">
        <v>24</v>
      </c>
      <c r="B37" s="82"/>
      <c r="C37" s="82"/>
      <c r="D37" s="83"/>
      <c r="E37" s="37"/>
      <c r="F37" s="84" t="s">
        <v>20</v>
      </c>
      <c r="G37" s="84"/>
      <c r="H37" s="85"/>
      <c r="I37" s="85"/>
      <c r="J37" s="85"/>
      <c r="K37" s="85"/>
      <c r="L37" s="85"/>
      <c r="M37" s="85"/>
      <c r="N37" s="85"/>
      <c r="O37" s="85"/>
      <c r="P37" s="61"/>
      <c r="Q37" s="87" t="s">
        <v>21</v>
      </c>
      <c r="R37" s="87"/>
      <c r="S37" s="37"/>
      <c r="T37" s="37"/>
    </row>
    <row r="38" spans="1:20" ht="9.75" customHeight="1">
      <c r="A38" s="82"/>
      <c r="B38" s="82"/>
      <c r="C38" s="82"/>
      <c r="D38" s="83"/>
      <c r="E38" s="37"/>
      <c r="F38" s="84"/>
      <c r="G38" s="84"/>
      <c r="H38" s="86"/>
      <c r="I38" s="86"/>
      <c r="J38" s="86"/>
      <c r="K38" s="86"/>
      <c r="L38" s="86"/>
      <c r="M38" s="86"/>
      <c r="N38" s="86"/>
      <c r="O38" s="86"/>
      <c r="P38" s="62"/>
      <c r="Q38" s="87"/>
      <c r="R38" s="87"/>
      <c r="S38" s="37"/>
      <c r="T38" s="37"/>
    </row>
    <row r="39" spans="1:20" ht="9.75" customHeight="1">
      <c r="A39" s="88"/>
      <c r="B39" s="88"/>
      <c r="C39" s="88"/>
      <c r="D39" s="90" t="s">
        <v>6</v>
      </c>
      <c r="E39" s="37"/>
      <c r="F39" s="37"/>
      <c r="G39" s="37"/>
      <c r="H39" s="37"/>
      <c r="I39" s="37"/>
      <c r="J39" s="37"/>
      <c r="K39" s="37"/>
      <c r="L39" s="37"/>
      <c r="M39" s="38"/>
      <c r="N39" s="38"/>
      <c r="O39" s="37"/>
      <c r="P39" s="37"/>
      <c r="Q39" s="37"/>
      <c r="R39" s="37"/>
      <c r="S39" s="37"/>
      <c r="T39" s="37"/>
    </row>
    <row r="40" spans="1:20" ht="9.75" customHeight="1">
      <c r="A40" s="89"/>
      <c r="B40" s="89"/>
      <c r="C40" s="89"/>
      <c r="D40" s="90"/>
      <c r="E40" s="37"/>
      <c r="F40" s="91" t="s">
        <v>77</v>
      </c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37"/>
    </row>
    <row r="41" spans="1:20" ht="9.75" customHeight="1">
      <c r="A41" s="37"/>
      <c r="B41" s="37"/>
      <c r="C41" s="37"/>
      <c r="D41" s="60"/>
      <c r="E41" s="37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37"/>
    </row>
    <row r="42" spans="1:20" ht="9.75" customHeight="1">
      <c r="A42" s="37"/>
      <c r="B42" s="37"/>
      <c r="C42" s="37"/>
      <c r="D42" s="60"/>
      <c r="E42" s="37"/>
      <c r="F42" s="37"/>
      <c r="G42" s="37"/>
      <c r="H42" s="37"/>
      <c r="I42" s="73" t="s">
        <v>23</v>
      </c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37"/>
    </row>
    <row r="43" spans="1:20" ht="9.75" customHeight="1">
      <c r="A43" s="37"/>
      <c r="B43" s="37"/>
      <c r="C43" s="37"/>
      <c r="D43" s="60"/>
      <c r="E43" s="37"/>
      <c r="F43" s="37"/>
      <c r="G43" s="37"/>
      <c r="H43" s="37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37"/>
    </row>
    <row r="44" spans="1:20" ht="9.75" customHeight="1" thickBot="1">
      <c r="A44" s="57"/>
      <c r="B44" s="57"/>
      <c r="C44" s="57"/>
      <c r="D44" s="63"/>
      <c r="E44" s="57"/>
      <c r="F44" s="57"/>
      <c r="G44" s="57"/>
      <c r="H44" s="57"/>
      <c r="I44" s="57"/>
      <c r="J44" s="57"/>
      <c r="K44" s="57"/>
      <c r="L44" s="57"/>
      <c r="M44" s="58"/>
      <c r="N44" s="58"/>
      <c r="O44" s="57"/>
      <c r="P44" s="57"/>
      <c r="Q44" s="57"/>
      <c r="R44" s="57"/>
      <c r="S44" s="57"/>
      <c r="T44" s="57"/>
    </row>
    <row r="45" spans="1:20" ht="9.75" customHeight="1">
      <c r="A45" s="37"/>
      <c r="B45" s="37"/>
      <c r="C45" s="37"/>
      <c r="D45" s="60"/>
      <c r="E45" s="37"/>
      <c r="F45" s="37"/>
      <c r="G45" s="37"/>
      <c r="H45" s="37"/>
      <c r="I45" s="37"/>
      <c r="J45" s="37"/>
      <c r="K45" s="37"/>
      <c r="L45" s="37"/>
      <c r="M45" s="38"/>
      <c r="N45" s="38"/>
      <c r="O45" s="37"/>
      <c r="P45" s="37"/>
      <c r="Q45" s="37"/>
      <c r="R45" s="37"/>
      <c r="S45" s="37"/>
      <c r="T45" s="37"/>
    </row>
    <row r="46" spans="1:20" ht="9.75" customHeight="1">
      <c r="A46" s="37"/>
      <c r="B46" s="37"/>
      <c r="C46" s="37"/>
      <c r="D46" s="60"/>
      <c r="E46" s="37"/>
      <c r="F46" s="78" t="s">
        <v>42</v>
      </c>
      <c r="G46" s="79"/>
      <c r="H46" s="93" t="s">
        <v>44</v>
      </c>
      <c r="I46" s="93"/>
      <c r="J46" s="93"/>
      <c r="K46" s="93"/>
      <c r="L46" s="93"/>
      <c r="M46" s="93"/>
      <c r="N46" s="103" t="s">
        <v>79</v>
      </c>
      <c r="O46" s="103"/>
      <c r="P46" s="103"/>
      <c r="Q46" s="103"/>
      <c r="R46" s="103"/>
      <c r="S46" s="103"/>
      <c r="T46" s="37"/>
    </row>
    <row r="47" spans="1:20" ht="9.75" customHeight="1">
      <c r="A47" s="94" t="s">
        <v>19</v>
      </c>
      <c r="B47" s="94"/>
      <c r="C47" s="94"/>
      <c r="D47" s="95"/>
      <c r="E47" s="37"/>
      <c r="F47" s="80"/>
      <c r="G47" s="81"/>
      <c r="H47" s="93"/>
      <c r="I47" s="93"/>
      <c r="J47" s="93"/>
      <c r="K47" s="93"/>
      <c r="L47" s="93"/>
      <c r="M47" s="93"/>
      <c r="N47" s="103"/>
      <c r="O47" s="103"/>
      <c r="P47" s="103"/>
      <c r="Q47" s="103"/>
      <c r="R47" s="103"/>
      <c r="S47" s="103"/>
      <c r="T47" s="37"/>
    </row>
    <row r="48" spans="1:20" ht="9.75" customHeight="1">
      <c r="A48" s="94"/>
      <c r="B48" s="94"/>
      <c r="C48" s="94"/>
      <c r="D48" s="95"/>
      <c r="E48" s="37"/>
      <c r="F48" s="37"/>
      <c r="G48" s="37"/>
      <c r="H48" s="37"/>
      <c r="I48" s="37"/>
      <c r="J48" s="37"/>
      <c r="K48" s="37"/>
      <c r="L48" s="37"/>
      <c r="M48" s="38"/>
      <c r="N48" s="38"/>
      <c r="O48" s="37"/>
      <c r="P48" s="37"/>
      <c r="Q48" s="37"/>
      <c r="R48" s="37"/>
      <c r="S48" s="37"/>
      <c r="T48" s="37"/>
    </row>
    <row r="49" spans="1:20" ht="9.75" customHeight="1">
      <c r="A49" s="96">
        <f>F49</f>
        <v>0</v>
      </c>
      <c r="B49" s="96"/>
      <c r="C49" s="96"/>
      <c r="D49" s="97"/>
      <c r="E49" s="37"/>
      <c r="F49" s="100">
        <f>H15</f>
        <v>0</v>
      </c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2" t="s">
        <v>22</v>
      </c>
      <c r="T49" s="37"/>
    </row>
    <row r="50" spans="1:20" ht="9.75" customHeight="1">
      <c r="A50" s="98"/>
      <c r="B50" s="98"/>
      <c r="C50" s="98"/>
      <c r="D50" s="99"/>
      <c r="E50" s="37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2"/>
      <c r="T50" s="37"/>
    </row>
    <row r="51" spans="1:20" ht="9.75" customHeight="1">
      <c r="A51" s="37"/>
      <c r="B51" s="37"/>
      <c r="C51" s="37"/>
      <c r="D51" s="60"/>
      <c r="E51" s="37"/>
      <c r="F51" s="37"/>
      <c r="G51" s="37"/>
      <c r="H51" s="37"/>
      <c r="I51" s="37"/>
      <c r="J51" s="37"/>
      <c r="K51" s="37"/>
      <c r="L51" s="37"/>
      <c r="M51" s="38"/>
      <c r="N51" s="38"/>
      <c r="O51" s="37"/>
      <c r="P51" s="37"/>
      <c r="Q51" s="37"/>
      <c r="R51" s="37"/>
      <c r="S51" s="37"/>
      <c r="T51" s="37"/>
    </row>
    <row r="52" spans="1:20" ht="9.75" customHeight="1">
      <c r="A52" s="82" t="s">
        <v>24</v>
      </c>
      <c r="B52" s="82"/>
      <c r="C52" s="82"/>
      <c r="D52" s="83"/>
      <c r="E52" s="37"/>
      <c r="F52" s="84" t="s">
        <v>20</v>
      </c>
      <c r="G52" s="84"/>
      <c r="H52" s="85">
        <f>Q12</f>
        <v>0</v>
      </c>
      <c r="I52" s="85"/>
      <c r="J52" s="85"/>
      <c r="K52" s="85"/>
      <c r="L52" s="85"/>
      <c r="M52" s="85"/>
      <c r="N52" s="85"/>
      <c r="O52" s="85"/>
      <c r="P52" s="61"/>
      <c r="Q52" s="87" t="s">
        <v>21</v>
      </c>
      <c r="R52" s="87"/>
      <c r="S52" s="37"/>
      <c r="T52" s="37"/>
    </row>
    <row r="53" spans="1:20" ht="9.75" customHeight="1">
      <c r="A53" s="82"/>
      <c r="B53" s="82"/>
      <c r="C53" s="82"/>
      <c r="D53" s="83"/>
      <c r="E53" s="37"/>
      <c r="F53" s="84"/>
      <c r="G53" s="84"/>
      <c r="H53" s="86"/>
      <c r="I53" s="86"/>
      <c r="J53" s="86"/>
      <c r="K53" s="86"/>
      <c r="L53" s="86"/>
      <c r="M53" s="86"/>
      <c r="N53" s="86"/>
      <c r="O53" s="86"/>
      <c r="P53" s="62"/>
      <c r="Q53" s="87"/>
      <c r="R53" s="87"/>
      <c r="S53" s="37"/>
      <c r="T53" s="37"/>
    </row>
    <row r="54" spans="1:20" ht="9.75" customHeight="1">
      <c r="A54" s="88">
        <f>H52</f>
        <v>0</v>
      </c>
      <c r="B54" s="88"/>
      <c r="C54" s="88"/>
      <c r="D54" s="90" t="s">
        <v>6</v>
      </c>
      <c r="E54" s="37"/>
      <c r="F54" s="37"/>
      <c r="G54" s="37"/>
      <c r="H54" s="37"/>
      <c r="I54" s="37"/>
      <c r="J54" s="37"/>
      <c r="K54" s="37"/>
      <c r="L54" s="37"/>
      <c r="M54" s="38"/>
      <c r="N54" s="38"/>
      <c r="O54" s="37"/>
      <c r="P54" s="37"/>
      <c r="Q54" s="37"/>
      <c r="R54" s="37"/>
      <c r="S54" s="37"/>
      <c r="T54" s="37"/>
    </row>
    <row r="55" spans="1:20" ht="9.75" customHeight="1">
      <c r="A55" s="89"/>
      <c r="B55" s="89"/>
      <c r="C55" s="89"/>
      <c r="D55" s="90"/>
      <c r="E55" s="37"/>
      <c r="F55" s="91" t="s">
        <v>78</v>
      </c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37"/>
    </row>
    <row r="56" spans="1:20" ht="9.75" customHeight="1">
      <c r="A56" s="37"/>
      <c r="B56" s="37"/>
      <c r="C56" s="37"/>
      <c r="D56" s="60"/>
      <c r="E56" s="37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37"/>
    </row>
    <row r="57" spans="1:20" ht="9.75" customHeight="1">
      <c r="A57" s="37"/>
      <c r="B57" s="37"/>
      <c r="C57" s="37"/>
      <c r="D57" s="60"/>
      <c r="E57" s="37"/>
      <c r="F57" s="37"/>
      <c r="G57" s="37"/>
      <c r="H57" s="37"/>
      <c r="I57" s="73" t="s">
        <v>23</v>
      </c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37"/>
    </row>
    <row r="58" spans="1:20" ht="9.75" customHeight="1">
      <c r="A58" s="37"/>
      <c r="B58" s="37"/>
      <c r="C58" s="37"/>
      <c r="D58" s="60"/>
      <c r="E58" s="37"/>
      <c r="F58" s="37"/>
      <c r="G58" s="37"/>
      <c r="H58" s="37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37"/>
    </row>
    <row r="59" spans="1:20" ht="9.75" customHeight="1">
      <c r="A59" s="37"/>
      <c r="B59" s="37"/>
      <c r="C59" s="37"/>
      <c r="D59" s="60"/>
      <c r="E59" s="37"/>
      <c r="F59" s="37"/>
      <c r="G59" s="37"/>
      <c r="H59" s="37"/>
      <c r="I59" s="37"/>
      <c r="J59" s="37"/>
      <c r="K59" s="37"/>
      <c r="L59" s="37"/>
      <c r="M59" s="38"/>
      <c r="N59" s="38"/>
      <c r="O59" s="37"/>
      <c r="P59" s="37"/>
      <c r="Q59" s="37"/>
      <c r="R59" s="37"/>
      <c r="S59" s="37"/>
      <c r="T59" s="37"/>
    </row>
  </sheetData>
  <sheetProtection sheet="1"/>
  <mergeCells count="111">
    <mergeCell ref="C10:H10"/>
    <mergeCell ref="I10:J10"/>
    <mergeCell ref="K10:L10"/>
    <mergeCell ref="M10:N10"/>
    <mergeCell ref="O10:P10"/>
    <mergeCell ref="Q10:S10"/>
    <mergeCell ref="H17:T18"/>
    <mergeCell ref="F40:S41"/>
    <mergeCell ref="O31:S32"/>
    <mergeCell ref="H37:O38"/>
    <mergeCell ref="A32:D33"/>
    <mergeCell ref="A34:D35"/>
    <mergeCell ref="A37:D38"/>
    <mergeCell ref="H31:M32"/>
    <mergeCell ref="F37:G38"/>
    <mergeCell ref="Q37:R38"/>
    <mergeCell ref="F34:R35"/>
    <mergeCell ref="I42:S43"/>
    <mergeCell ref="A39:C40"/>
    <mergeCell ref="D39:D40"/>
    <mergeCell ref="S34:S35"/>
    <mergeCell ref="B24:B25"/>
    <mergeCell ref="C24:F25"/>
    <mergeCell ref="G24:G25"/>
    <mergeCell ref="H24:T25"/>
    <mergeCell ref="B26:G26"/>
    <mergeCell ref="O26:Q26"/>
    <mergeCell ref="R26:T26"/>
    <mergeCell ref="H20:T21"/>
    <mergeCell ref="B22:B23"/>
    <mergeCell ref="C22:F22"/>
    <mergeCell ref="G22:G23"/>
    <mergeCell ref="H22:H23"/>
    <mergeCell ref="I22:T23"/>
    <mergeCell ref="C23:F23"/>
    <mergeCell ref="B17:B18"/>
    <mergeCell ref="C17:F18"/>
    <mergeCell ref="G17:G18"/>
    <mergeCell ref="B19:B21"/>
    <mergeCell ref="C19:F21"/>
    <mergeCell ref="G19:G21"/>
    <mergeCell ref="I19:O19"/>
    <mergeCell ref="P19:T19"/>
    <mergeCell ref="B12:K13"/>
    <mergeCell ref="L12:P13"/>
    <mergeCell ref="Q12:S13"/>
    <mergeCell ref="T12:T13"/>
    <mergeCell ref="B15:B16"/>
    <mergeCell ref="C15:F16"/>
    <mergeCell ref="G15:G16"/>
    <mergeCell ref="H15:O16"/>
    <mergeCell ref="P15:P16"/>
    <mergeCell ref="Q15:T16"/>
    <mergeCell ref="C11:H11"/>
    <mergeCell ref="I11:J11"/>
    <mergeCell ref="K11:L11"/>
    <mergeCell ref="M11:N11"/>
    <mergeCell ref="O11:P11"/>
    <mergeCell ref="Q11:S11"/>
    <mergeCell ref="C9:H9"/>
    <mergeCell ref="I9:J9"/>
    <mergeCell ref="K9:L9"/>
    <mergeCell ref="M9:N9"/>
    <mergeCell ref="O9:P9"/>
    <mergeCell ref="Q9:S9"/>
    <mergeCell ref="C8:H8"/>
    <mergeCell ref="I8:J8"/>
    <mergeCell ref="K8:L8"/>
    <mergeCell ref="M8:N8"/>
    <mergeCell ref="O8:P8"/>
    <mergeCell ref="Q8:S8"/>
    <mergeCell ref="C7:H7"/>
    <mergeCell ref="I7:J7"/>
    <mergeCell ref="K7:L7"/>
    <mergeCell ref="M7:N7"/>
    <mergeCell ref="O7:P7"/>
    <mergeCell ref="Q7:S7"/>
    <mergeCell ref="C6:H6"/>
    <mergeCell ref="I6:J6"/>
    <mergeCell ref="K6:L6"/>
    <mergeCell ref="M6:N6"/>
    <mergeCell ref="O6:P6"/>
    <mergeCell ref="Q6:S6"/>
    <mergeCell ref="C5:H5"/>
    <mergeCell ref="I5:J5"/>
    <mergeCell ref="K5:L5"/>
    <mergeCell ref="M5:N5"/>
    <mergeCell ref="O5:P5"/>
    <mergeCell ref="Q5:S5"/>
    <mergeCell ref="A1:T1"/>
    <mergeCell ref="B3:T3"/>
    <mergeCell ref="B4:H4"/>
    <mergeCell ref="I4:L4"/>
    <mergeCell ref="M4:P4"/>
    <mergeCell ref="Q4:T4"/>
    <mergeCell ref="H46:M47"/>
    <mergeCell ref="A47:D48"/>
    <mergeCell ref="A49:D50"/>
    <mergeCell ref="F49:R50"/>
    <mergeCell ref="S49:S50"/>
    <mergeCell ref="N46:S47"/>
    <mergeCell ref="I57:S58"/>
    <mergeCell ref="F31:G32"/>
    <mergeCell ref="F46:G47"/>
    <mergeCell ref="A52:D53"/>
    <mergeCell ref="F52:G53"/>
    <mergeCell ref="H52:O53"/>
    <mergeCell ref="Q52:R53"/>
    <mergeCell ref="A54:C55"/>
    <mergeCell ref="D54:D55"/>
    <mergeCell ref="F55:S56"/>
  </mergeCells>
  <printOptions horizontalCentered="1"/>
  <pageMargins left="0.1968503937007874" right="0.1968503937007874" top="0.1968503937007874" bottom="0.1968503937007874" header="0.1968503937007874" footer="0.196850393700787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5"/>
  <sheetViews>
    <sheetView view="pageBreakPreview" zoomScaleSheetLayoutView="100" zoomScalePageLayoutView="0" workbookViewId="0" topLeftCell="A1">
      <selection activeCell="L18" sqref="L18:P19"/>
    </sheetView>
  </sheetViews>
  <sheetFormatPr defaultColWidth="11.00390625" defaultRowHeight="13.5"/>
  <cols>
    <col min="1" max="1" width="4.50390625" style="12" customWidth="1"/>
    <col min="2" max="6" width="4.625" style="11" customWidth="1"/>
    <col min="7" max="11" width="3.375" style="11" customWidth="1"/>
    <col min="12" max="20" width="3.625" style="11" customWidth="1"/>
    <col min="21" max="21" width="12.625" style="11" customWidth="1"/>
    <col min="22" max="22" width="33.625" style="11" customWidth="1"/>
    <col min="23" max="23" width="11.00390625" style="11" customWidth="1"/>
    <col min="24" max="24" width="22.125" style="11" customWidth="1"/>
    <col min="25" max="25" width="11.00390625" style="11" customWidth="1"/>
    <col min="26" max="26" width="28.625" style="11" customWidth="1"/>
    <col min="27" max="16384" width="11.00390625" style="11" customWidth="1"/>
  </cols>
  <sheetData>
    <row r="1" spans="1:22" ht="42" customHeight="1">
      <c r="A1" s="22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23.25" customHeight="1">
      <c r="A2" s="32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30" customHeight="1">
      <c r="A3" s="34" t="str">
        <f>"シングルス申込書"</f>
        <v>シングルス申込書</v>
      </c>
      <c r="B3" s="35"/>
      <c r="C3" s="35"/>
      <c r="D3" s="35"/>
      <c r="E3" s="35"/>
      <c r="F3" s="35"/>
      <c r="G3" s="36"/>
      <c r="H3" s="29"/>
      <c r="I3" s="29"/>
      <c r="J3" s="30"/>
      <c r="K3" s="30"/>
      <c r="L3" s="31" t="s">
        <v>52</v>
      </c>
      <c r="M3" s="264">
        <f>'集計表'!H15</f>
        <v>0</v>
      </c>
      <c r="N3" s="264"/>
      <c r="O3" s="264"/>
      <c r="P3" s="264"/>
      <c r="Q3" s="264"/>
      <c r="R3" s="264"/>
      <c r="S3" s="264"/>
      <c r="T3" s="264"/>
      <c r="U3" s="264"/>
      <c r="V3" s="264"/>
    </row>
    <row r="4" spans="1:28" ht="20.25" customHeight="1">
      <c r="A4" s="217" t="s">
        <v>48</v>
      </c>
      <c r="B4" s="219" t="s">
        <v>30</v>
      </c>
      <c r="C4" s="220"/>
      <c r="D4" s="220"/>
      <c r="E4" s="220"/>
      <c r="F4" s="221"/>
      <c r="G4" s="219" t="s">
        <v>31</v>
      </c>
      <c r="H4" s="220"/>
      <c r="I4" s="220"/>
      <c r="J4" s="220"/>
      <c r="K4" s="221"/>
      <c r="L4" s="219" t="s">
        <v>32</v>
      </c>
      <c r="M4" s="220"/>
      <c r="N4" s="220"/>
      <c r="O4" s="220"/>
      <c r="P4" s="221"/>
      <c r="Q4" s="227" t="s">
        <v>46</v>
      </c>
      <c r="R4" s="228"/>
      <c r="S4" s="228"/>
      <c r="T4" s="229"/>
      <c r="U4" s="214" t="s">
        <v>83</v>
      </c>
      <c r="V4" s="214" t="s">
        <v>82</v>
      </c>
      <c r="Y4" s="13"/>
      <c r="Z4" s="14" t="s">
        <v>28</v>
      </c>
      <c r="AA4" s="13"/>
      <c r="AB4" s="13"/>
    </row>
    <row r="5" spans="1:28" ht="20.25" customHeight="1">
      <c r="A5" s="218"/>
      <c r="B5" s="222"/>
      <c r="C5" s="223"/>
      <c r="D5" s="223"/>
      <c r="E5" s="223"/>
      <c r="F5" s="224"/>
      <c r="G5" s="222"/>
      <c r="H5" s="223"/>
      <c r="I5" s="223"/>
      <c r="J5" s="223"/>
      <c r="K5" s="224"/>
      <c r="L5" s="222"/>
      <c r="M5" s="223"/>
      <c r="N5" s="223"/>
      <c r="O5" s="223"/>
      <c r="P5" s="224"/>
      <c r="Q5" s="225" t="s">
        <v>33</v>
      </c>
      <c r="R5" s="226"/>
      <c r="S5" s="225" t="s">
        <v>34</v>
      </c>
      <c r="T5" s="226"/>
      <c r="U5" s="215"/>
      <c r="V5" s="216"/>
      <c r="Y5" s="13"/>
      <c r="Z5" s="15"/>
      <c r="AA5" s="13"/>
      <c r="AB5" s="13"/>
    </row>
    <row r="6" spans="1:28" ht="12.75" customHeight="1">
      <c r="A6" s="236">
        <v>1</v>
      </c>
      <c r="B6" s="238"/>
      <c r="C6" s="239"/>
      <c r="D6" s="239"/>
      <c r="E6" s="239"/>
      <c r="F6" s="240"/>
      <c r="G6" s="244"/>
      <c r="H6" s="245"/>
      <c r="I6" s="245"/>
      <c r="J6" s="245"/>
      <c r="K6" s="246"/>
      <c r="L6" s="250">
        <f>IF(G6="","",'集計表'!$Q$15)</f>
      </c>
      <c r="M6" s="251"/>
      <c r="N6" s="251"/>
      <c r="O6" s="251"/>
      <c r="P6" s="252"/>
      <c r="Q6" s="256">
        <f>IF(OR(G6="",U6=""),"",YEAR(県大会開催日+1)-YEAR(U6)-IF(MONTH(県大会開催日+1)*100+DAY(県大会開催日+1)&lt;MONTH(U6)*100+DAY(U6),1,0))</f>
      </c>
      <c r="R6" s="257"/>
      <c r="S6" s="260">
        <f ca="1">IF(OR(G6="",U6=""),"",IF(OR(DATEDIF(U6,DATE(YEAR(TODAY()),3,31),"Y")-5&lt;1,DATEDIF(U6,DATE(YEAR(TODAY()),3,31),"Y")-5&gt;12),"ー",CHOOSE(DATEDIF(U6,DATE(YEAR(TODAY()),3,31),"Y")-5,"小1","小2","小3","小4","小5","小6","中1","中2","中3","高1","高2","高3")))</f>
      </c>
      <c r="T6" s="261"/>
      <c r="U6" s="234"/>
      <c r="V6" s="230"/>
      <c r="Z6" s="16">
        <v>45577</v>
      </c>
      <c r="AA6" s="13"/>
      <c r="AB6" s="13"/>
    </row>
    <row r="7" spans="1:28" ht="12.75" customHeight="1">
      <c r="A7" s="237"/>
      <c r="B7" s="241"/>
      <c r="C7" s="242"/>
      <c r="D7" s="242"/>
      <c r="E7" s="242"/>
      <c r="F7" s="243"/>
      <c r="G7" s="247"/>
      <c r="H7" s="248"/>
      <c r="I7" s="248"/>
      <c r="J7" s="248"/>
      <c r="K7" s="249"/>
      <c r="L7" s="253"/>
      <c r="M7" s="254"/>
      <c r="N7" s="254"/>
      <c r="O7" s="254"/>
      <c r="P7" s="255"/>
      <c r="Q7" s="258"/>
      <c r="R7" s="259"/>
      <c r="S7" s="262"/>
      <c r="T7" s="263"/>
      <c r="U7" s="235"/>
      <c r="V7" s="231"/>
      <c r="Y7" s="13"/>
      <c r="Z7" s="13"/>
      <c r="AA7" s="13"/>
      <c r="AB7" s="13"/>
    </row>
    <row r="8" spans="1:28" ht="12.75" customHeight="1">
      <c r="A8" s="236">
        <v>2</v>
      </c>
      <c r="B8" s="238"/>
      <c r="C8" s="239"/>
      <c r="D8" s="239"/>
      <c r="E8" s="239"/>
      <c r="F8" s="240"/>
      <c r="G8" s="244"/>
      <c r="H8" s="245"/>
      <c r="I8" s="245"/>
      <c r="J8" s="245"/>
      <c r="K8" s="246"/>
      <c r="L8" s="250">
        <f>IF(G8="","",'集計表'!$Q$15)</f>
      </c>
      <c r="M8" s="251"/>
      <c r="N8" s="251"/>
      <c r="O8" s="251"/>
      <c r="P8" s="252"/>
      <c r="Q8" s="256">
        <f>IF(OR(G8="",U8=""),"",YEAR(県大会開催日+1)-YEAR(U8)-IF(MONTH(県大会開催日+1)*100+DAY(県大会開催日+1)&lt;MONTH(U8)*100+DAY(U8),1,0))</f>
      </c>
      <c r="R8" s="257"/>
      <c r="S8" s="260">
        <f ca="1">IF(OR(G8="",U8=""),"",IF(OR(DATEDIF(U8,DATE(YEAR(TODAY()),3,31),"Y")-5&lt;1,DATEDIF(U8,DATE(YEAR(TODAY()),3,31),"Y")-5&gt;12),"ー",CHOOSE(DATEDIF(U8,DATE(YEAR(TODAY()),3,31),"Y")-5,"小1","小2","小3","小4","小5","小6","中1","中2","中3","高1","高2","高3")))</f>
      </c>
      <c r="T8" s="261"/>
      <c r="U8" s="234"/>
      <c r="V8" s="230"/>
      <c r="Y8" s="13"/>
      <c r="Z8" s="13"/>
      <c r="AA8" s="13"/>
      <c r="AB8" s="13"/>
    </row>
    <row r="9" spans="1:26" ht="12.75" customHeight="1">
      <c r="A9" s="237"/>
      <c r="B9" s="241"/>
      <c r="C9" s="242"/>
      <c r="D9" s="242"/>
      <c r="E9" s="242"/>
      <c r="F9" s="243"/>
      <c r="G9" s="247"/>
      <c r="H9" s="248"/>
      <c r="I9" s="248"/>
      <c r="J9" s="248"/>
      <c r="K9" s="249"/>
      <c r="L9" s="253"/>
      <c r="M9" s="254"/>
      <c r="N9" s="254"/>
      <c r="O9" s="254"/>
      <c r="P9" s="255"/>
      <c r="Q9" s="258"/>
      <c r="R9" s="259"/>
      <c r="S9" s="262"/>
      <c r="T9" s="263"/>
      <c r="U9" s="235"/>
      <c r="V9" s="231"/>
      <c r="Z9" s="15" t="s">
        <v>29</v>
      </c>
    </row>
    <row r="10" spans="1:26" ht="12.75" customHeight="1">
      <c r="A10" s="236">
        <v>3</v>
      </c>
      <c r="B10" s="238"/>
      <c r="C10" s="239"/>
      <c r="D10" s="239"/>
      <c r="E10" s="239"/>
      <c r="F10" s="240"/>
      <c r="G10" s="244"/>
      <c r="H10" s="245"/>
      <c r="I10" s="245"/>
      <c r="J10" s="245"/>
      <c r="K10" s="246"/>
      <c r="L10" s="250">
        <f>IF(G10="","",'集計表'!$Q$15)</f>
      </c>
      <c r="M10" s="251"/>
      <c r="N10" s="251"/>
      <c r="O10" s="251"/>
      <c r="P10" s="252"/>
      <c r="Q10" s="256">
        <f>IF(OR(G10="",U10=""),"",YEAR(県大会開催日+1)-YEAR(U10)-IF(MONTH(県大会開催日+1)*100+DAY(県大会開催日+1)&lt;MONTH(U10)*100+DAY(U10),1,0))</f>
      </c>
      <c r="R10" s="257"/>
      <c r="S10" s="260">
        <f ca="1">IF(OR(G10="",U10=""),"",IF(OR(DATEDIF(U10,DATE(YEAR(TODAY()),3,31),"Y")-5&lt;1,DATEDIF(U10,DATE(YEAR(TODAY()),3,31),"Y")-5&gt;12),"ー",CHOOSE(DATEDIF(U10,DATE(YEAR(TODAY()),3,31),"Y")-5,"小1","小2","小3","小4","小5","小6","中1","中2","中3","高1","高2","高3")))</f>
      </c>
      <c r="T10" s="261"/>
      <c r="U10" s="234"/>
      <c r="V10" s="230"/>
      <c r="Z10" s="72" t="s">
        <v>70</v>
      </c>
    </row>
    <row r="11" spans="1:26" ht="12.75" customHeight="1">
      <c r="A11" s="237"/>
      <c r="B11" s="241"/>
      <c r="C11" s="242"/>
      <c r="D11" s="242"/>
      <c r="E11" s="242"/>
      <c r="F11" s="243"/>
      <c r="G11" s="247"/>
      <c r="H11" s="248"/>
      <c r="I11" s="248"/>
      <c r="J11" s="248"/>
      <c r="K11" s="249"/>
      <c r="L11" s="253"/>
      <c r="M11" s="254"/>
      <c r="N11" s="254"/>
      <c r="O11" s="254"/>
      <c r="P11" s="255"/>
      <c r="Q11" s="258"/>
      <c r="R11" s="259"/>
      <c r="S11" s="262"/>
      <c r="T11" s="263"/>
      <c r="U11" s="235"/>
      <c r="V11" s="231"/>
      <c r="Z11" s="72" t="s">
        <v>71</v>
      </c>
    </row>
    <row r="12" spans="1:26" ht="12.75" customHeight="1">
      <c r="A12" s="236">
        <v>4</v>
      </c>
      <c r="B12" s="238"/>
      <c r="C12" s="239"/>
      <c r="D12" s="239"/>
      <c r="E12" s="239"/>
      <c r="F12" s="240"/>
      <c r="G12" s="244"/>
      <c r="H12" s="245"/>
      <c r="I12" s="245"/>
      <c r="J12" s="245"/>
      <c r="K12" s="246"/>
      <c r="L12" s="250">
        <f>IF(G12="","",'集計表'!$Q$15)</f>
      </c>
      <c r="M12" s="251"/>
      <c r="N12" s="251"/>
      <c r="O12" s="251"/>
      <c r="P12" s="252"/>
      <c r="Q12" s="256">
        <f>IF(OR(G12="",U12=""),"",YEAR(県大会開催日+1)-YEAR(U12)-IF(MONTH(県大会開催日+1)*100+DAY(県大会開催日+1)&lt;MONTH(U12)*100+DAY(U12),1,0))</f>
      </c>
      <c r="R12" s="257"/>
      <c r="S12" s="260">
        <f ca="1">IF(OR(G12="",U12=""),"",IF(OR(DATEDIF(U12,DATE(YEAR(TODAY()),3,31),"Y")-5&lt;1,DATEDIF(U12,DATE(YEAR(TODAY()),3,31),"Y")-5&gt;12),"ー",CHOOSE(DATEDIF(U12,DATE(YEAR(TODAY()),3,31),"Y")-5,"小1","小2","小3","小4","小5","小6","中1","中2","中3","高1","高2","高3")))</f>
      </c>
      <c r="T12" s="261"/>
      <c r="U12" s="234"/>
      <c r="V12" s="230"/>
      <c r="Z12" s="72" t="s">
        <v>72</v>
      </c>
    </row>
    <row r="13" spans="1:26" ht="12.75" customHeight="1">
      <c r="A13" s="237"/>
      <c r="B13" s="241"/>
      <c r="C13" s="242"/>
      <c r="D13" s="242"/>
      <c r="E13" s="242"/>
      <c r="F13" s="243"/>
      <c r="G13" s="247"/>
      <c r="H13" s="248"/>
      <c r="I13" s="248"/>
      <c r="J13" s="248"/>
      <c r="K13" s="249"/>
      <c r="L13" s="253"/>
      <c r="M13" s="254"/>
      <c r="N13" s="254"/>
      <c r="O13" s="254"/>
      <c r="P13" s="255"/>
      <c r="Q13" s="258"/>
      <c r="R13" s="259"/>
      <c r="S13" s="262"/>
      <c r="T13" s="263"/>
      <c r="U13" s="235"/>
      <c r="V13" s="231"/>
      <c r="Z13" s="72" t="s">
        <v>73</v>
      </c>
    </row>
    <row r="14" spans="1:22" ht="12.75" customHeight="1">
      <c r="A14" s="236">
        <v>5</v>
      </c>
      <c r="B14" s="238"/>
      <c r="C14" s="239"/>
      <c r="D14" s="239"/>
      <c r="E14" s="239"/>
      <c r="F14" s="240"/>
      <c r="G14" s="244"/>
      <c r="H14" s="245"/>
      <c r="I14" s="245"/>
      <c r="J14" s="245"/>
      <c r="K14" s="246"/>
      <c r="L14" s="250">
        <f>IF(G14="","",'集計表'!$Q$15)</f>
      </c>
      <c r="M14" s="251"/>
      <c r="N14" s="251"/>
      <c r="O14" s="251"/>
      <c r="P14" s="252"/>
      <c r="Q14" s="256">
        <f>IF(OR(G14="",U14=""),"",YEAR(県大会開催日+1)-YEAR(U14)-IF(MONTH(県大会開催日+1)*100+DAY(県大会開催日+1)&lt;MONTH(U14)*100+DAY(U14),1,0))</f>
      </c>
      <c r="R14" s="257"/>
      <c r="S14" s="260">
        <f ca="1">IF(OR(G14="",U14=""),"",IF(OR(DATEDIF(U14,DATE(YEAR(TODAY()),3,31),"Y")-5&lt;1,DATEDIF(U14,DATE(YEAR(TODAY()),3,31),"Y")-5&gt;12),"ー",CHOOSE(DATEDIF(U14,DATE(YEAR(TODAY()),3,31),"Y")-5,"小1","小2","小3","小4","小5","小6","中1","中2","中3","高1","高2","高3")))</f>
      </c>
      <c r="T14" s="261"/>
      <c r="U14" s="234"/>
      <c r="V14" s="230"/>
    </row>
    <row r="15" spans="1:22" ht="12.75" customHeight="1">
      <c r="A15" s="237"/>
      <c r="B15" s="241"/>
      <c r="C15" s="242"/>
      <c r="D15" s="242"/>
      <c r="E15" s="242"/>
      <c r="F15" s="243"/>
      <c r="G15" s="247"/>
      <c r="H15" s="248"/>
      <c r="I15" s="248"/>
      <c r="J15" s="248"/>
      <c r="K15" s="249"/>
      <c r="L15" s="253"/>
      <c r="M15" s="254"/>
      <c r="N15" s="254"/>
      <c r="O15" s="254"/>
      <c r="P15" s="255"/>
      <c r="Q15" s="258"/>
      <c r="R15" s="259"/>
      <c r="S15" s="262"/>
      <c r="T15" s="263"/>
      <c r="U15" s="235"/>
      <c r="V15" s="231"/>
    </row>
    <row r="16" spans="1:22" ht="12.75" customHeight="1">
      <c r="A16" s="236">
        <v>6</v>
      </c>
      <c r="B16" s="238"/>
      <c r="C16" s="239"/>
      <c r="D16" s="239"/>
      <c r="E16" s="239"/>
      <c r="F16" s="240"/>
      <c r="G16" s="244"/>
      <c r="H16" s="245"/>
      <c r="I16" s="245"/>
      <c r="J16" s="245"/>
      <c r="K16" s="246"/>
      <c r="L16" s="250">
        <f>IF(G16="","",'集計表'!$Q$15)</f>
      </c>
      <c r="M16" s="251"/>
      <c r="N16" s="251"/>
      <c r="O16" s="251"/>
      <c r="P16" s="252"/>
      <c r="Q16" s="256">
        <f>IF(OR(G16="",U16=""),"",YEAR(県大会開催日+1)-YEAR(U16)-IF(MONTH(県大会開催日+1)*100+DAY(県大会開催日+1)&lt;MONTH(U16)*100+DAY(U16),1,0))</f>
      </c>
      <c r="R16" s="257"/>
      <c r="S16" s="260">
        <f ca="1">IF(OR(G16="",U16=""),"",IF(OR(DATEDIF(U16,DATE(YEAR(TODAY()),3,31),"Y")-5&lt;1,DATEDIF(U16,DATE(YEAR(TODAY()),3,31),"Y")-5&gt;12),"ー",CHOOSE(DATEDIF(U16,DATE(YEAR(TODAY()),3,31),"Y")-5,"小1","小2","小3","小4","小5","小6","中1","中2","中3","高1","高2","高3")))</f>
      </c>
      <c r="T16" s="261"/>
      <c r="U16" s="234"/>
      <c r="V16" s="230"/>
    </row>
    <row r="17" spans="1:22" ht="12.75" customHeight="1">
      <c r="A17" s="237"/>
      <c r="B17" s="241"/>
      <c r="C17" s="242"/>
      <c r="D17" s="242"/>
      <c r="E17" s="242"/>
      <c r="F17" s="243"/>
      <c r="G17" s="247"/>
      <c r="H17" s="248"/>
      <c r="I17" s="248"/>
      <c r="J17" s="248"/>
      <c r="K17" s="249"/>
      <c r="L17" s="253"/>
      <c r="M17" s="254"/>
      <c r="N17" s="254"/>
      <c r="O17" s="254"/>
      <c r="P17" s="255"/>
      <c r="Q17" s="258"/>
      <c r="R17" s="259"/>
      <c r="S17" s="262"/>
      <c r="T17" s="263"/>
      <c r="U17" s="235"/>
      <c r="V17" s="231"/>
    </row>
    <row r="18" spans="1:22" ht="12.75" customHeight="1">
      <c r="A18" s="236">
        <v>7</v>
      </c>
      <c r="B18" s="238"/>
      <c r="C18" s="239"/>
      <c r="D18" s="239"/>
      <c r="E18" s="239"/>
      <c r="F18" s="240"/>
      <c r="G18" s="244"/>
      <c r="H18" s="245"/>
      <c r="I18" s="245"/>
      <c r="J18" s="245"/>
      <c r="K18" s="246"/>
      <c r="L18" s="250">
        <f>IF(G18="","",'集計表'!$Q$15)</f>
      </c>
      <c r="M18" s="251"/>
      <c r="N18" s="251"/>
      <c r="O18" s="251"/>
      <c r="P18" s="252"/>
      <c r="Q18" s="256">
        <f>IF(OR(G18="",U18=""),"",YEAR(県大会開催日+1)-YEAR(U18)-IF(MONTH(県大会開催日+1)*100+DAY(県大会開催日+1)&lt;MONTH(U18)*100+DAY(U18),1,0))</f>
      </c>
      <c r="R18" s="257"/>
      <c r="S18" s="260">
        <f ca="1">IF(OR(G18="",U18=""),"",IF(OR(DATEDIF(U18,DATE(YEAR(TODAY()),3,31),"Y")-5&lt;1,DATEDIF(U18,DATE(YEAR(TODAY()),3,31),"Y")-5&gt;12),"ー",CHOOSE(DATEDIF(U18,DATE(YEAR(TODAY()),3,31),"Y")-5,"小1","小2","小3","小4","小5","小6","中1","中2","中3","高1","高2","高3")))</f>
      </c>
      <c r="T18" s="261"/>
      <c r="U18" s="234"/>
      <c r="V18" s="230"/>
    </row>
    <row r="19" spans="1:22" ht="12.75" customHeight="1">
      <c r="A19" s="237"/>
      <c r="B19" s="241"/>
      <c r="C19" s="242"/>
      <c r="D19" s="242"/>
      <c r="E19" s="242"/>
      <c r="F19" s="243"/>
      <c r="G19" s="247"/>
      <c r="H19" s="248"/>
      <c r="I19" s="248"/>
      <c r="J19" s="248"/>
      <c r="K19" s="249"/>
      <c r="L19" s="253"/>
      <c r="M19" s="254"/>
      <c r="N19" s="254"/>
      <c r="O19" s="254"/>
      <c r="P19" s="255"/>
      <c r="Q19" s="258"/>
      <c r="R19" s="259"/>
      <c r="S19" s="262"/>
      <c r="T19" s="263"/>
      <c r="U19" s="235"/>
      <c r="V19" s="231"/>
    </row>
    <row r="20" spans="1:22" ht="12.75" customHeight="1">
      <c r="A20" s="236">
        <v>8</v>
      </c>
      <c r="B20" s="238"/>
      <c r="C20" s="239"/>
      <c r="D20" s="239"/>
      <c r="E20" s="239"/>
      <c r="F20" s="240"/>
      <c r="G20" s="244"/>
      <c r="H20" s="245"/>
      <c r="I20" s="245"/>
      <c r="J20" s="245"/>
      <c r="K20" s="246"/>
      <c r="L20" s="250">
        <f>IF(G20="","",'集計表'!$Q$15)</f>
      </c>
      <c r="M20" s="251"/>
      <c r="N20" s="251"/>
      <c r="O20" s="251"/>
      <c r="P20" s="252"/>
      <c r="Q20" s="256">
        <f>IF(OR(G20="",U20=""),"",YEAR(県大会開催日+1)-YEAR(U20)-IF(MONTH(県大会開催日+1)*100+DAY(県大会開催日+1)&lt;MONTH(U20)*100+DAY(U20),1,0))</f>
      </c>
      <c r="R20" s="257"/>
      <c r="S20" s="260">
        <f ca="1">IF(OR(G20="",U20=""),"",IF(OR(DATEDIF(U20,DATE(YEAR(TODAY()),3,31),"Y")-5&lt;1,DATEDIF(U20,DATE(YEAR(TODAY()),3,31),"Y")-5&gt;12),"ー",CHOOSE(DATEDIF(U20,DATE(YEAR(TODAY()),3,31),"Y")-5,"小1","小2","小3","小4","小5","小6","中1","中2","中3","高1","高2","高3")))</f>
      </c>
      <c r="T20" s="261"/>
      <c r="U20" s="234"/>
      <c r="V20" s="230"/>
    </row>
    <row r="21" spans="1:22" ht="12.75" customHeight="1">
      <c r="A21" s="237"/>
      <c r="B21" s="241"/>
      <c r="C21" s="242"/>
      <c r="D21" s="242"/>
      <c r="E21" s="242"/>
      <c r="F21" s="243"/>
      <c r="G21" s="247"/>
      <c r="H21" s="248"/>
      <c r="I21" s="248"/>
      <c r="J21" s="248"/>
      <c r="K21" s="249"/>
      <c r="L21" s="253"/>
      <c r="M21" s="254"/>
      <c r="N21" s="254"/>
      <c r="O21" s="254"/>
      <c r="P21" s="255"/>
      <c r="Q21" s="258"/>
      <c r="R21" s="259"/>
      <c r="S21" s="262"/>
      <c r="T21" s="263"/>
      <c r="U21" s="235"/>
      <c r="V21" s="231"/>
    </row>
    <row r="22" spans="1:22" ht="12.75" customHeight="1">
      <c r="A22" s="236">
        <v>9</v>
      </c>
      <c r="B22" s="238"/>
      <c r="C22" s="239"/>
      <c r="D22" s="239"/>
      <c r="E22" s="239"/>
      <c r="F22" s="240"/>
      <c r="G22" s="244"/>
      <c r="H22" s="245"/>
      <c r="I22" s="245"/>
      <c r="J22" s="245"/>
      <c r="K22" s="246"/>
      <c r="L22" s="250">
        <f>IF(G22="","",'集計表'!$Q$15)</f>
      </c>
      <c r="M22" s="251"/>
      <c r="N22" s="251"/>
      <c r="O22" s="251"/>
      <c r="P22" s="252"/>
      <c r="Q22" s="256">
        <f>IF(OR(G22="",U22=""),"",YEAR(県大会開催日+1)-YEAR(U22)-IF(MONTH(県大会開催日+1)*100+DAY(県大会開催日+1)&lt;MONTH(U22)*100+DAY(U22),1,0))</f>
      </c>
      <c r="R22" s="257"/>
      <c r="S22" s="260">
        <f ca="1">IF(OR(G22="",U22=""),"",IF(OR(DATEDIF(U22,DATE(YEAR(TODAY()),3,31),"Y")-5&lt;1,DATEDIF(U22,DATE(YEAR(TODAY()),3,31),"Y")-5&gt;12),"ー",CHOOSE(DATEDIF(U22,DATE(YEAR(TODAY()),3,31),"Y")-5,"小1","小2","小3","小4","小5","小6","中1","中2","中3","高1","高2","高3")))</f>
      </c>
      <c r="T22" s="261"/>
      <c r="U22" s="234"/>
      <c r="V22" s="230"/>
    </row>
    <row r="23" spans="1:22" ht="12.75" customHeight="1">
      <c r="A23" s="237"/>
      <c r="B23" s="241"/>
      <c r="C23" s="242"/>
      <c r="D23" s="242"/>
      <c r="E23" s="242"/>
      <c r="F23" s="243"/>
      <c r="G23" s="247"/>
      <c r="H23" s="248"/>
      <c r="I23" s="248"/>
      <c r="J23" s="248"/>
      <c r="K23" s="249"/>
      <c r="L23" s="253"/>
      <c r="M23" s="254"/>
      <c r="N23" s="254"/>
      <c r="O23" s="254"/>
      <c r="P23" s="255"/>
      <c r="Q23" s="258"/>
      <c r="R23" s="259"/>
      <c r="S23" s="262"/>
      <c r="T23" s="263"/>
      <c r="U23" s="235"/>
      <c r="V23" s="231"/>
    </row>
    <row r="24" spans="1:22" ht="12.75" customHeight="1">
      <c r="A24" s="236">
        <v>10</v>
      </c>
      <c r="B24" s="238"/>
      <c r="C24" s="239"/>
      <c r="D24" s="239"/>
      <c r="E24" s="239"/>
      <c r="F24" s="240"/>
      <c r="G24" s="244"/>
      <c r="H24" s="245"/>
      <c r="I24" s="245"/>
      <c r="J24" s="245"/>
      <c r="K24" s="246"/>
      <c r="L24" s="250">
        <f>IF(G24="","",'集計表'!$Q$15)</f>
      </c>
      <c r="M24" s="251"/>
      <c r="N24" s="251"/>
      <c r="O24" s="251"/>
      <c r="P24" s="252"/>
      <c r="Q24" s="256">
        <f>IF(OR(G24="",U24=""),"",YEAR(県大会開催日+1)-YEAR(U24)-IF(MONTH(県大会開催日+1)*100+DAY(県大会開催日+1)&lt;MONTH(U24)*100+DAY(U24),1,0))</f>
      </c>
      <c r="R24" s="257"/>
      <c r="S24" s="260">
        <f ca="1">IF(OR(G24="",U24=""),"",IF(OR(DATEDIF(U24,DATE(YEAR(TODAY()),3,31),"Y")-5&lt;1,DATEDIF(U24,DATE(YEAR(TODAY()),3,31),"Y")-5&gt;12),"ー",CHOOSE(DATEDIF(U24,DATE(YEAR(TODAY()),3,31),"Y")-5,"小1","小2","小3","小4","小5","小6","中1","中2","中3","高1","高2","高3")))</f>
      </c>
      <c r="T24" s="261"/>
      <c r="U24" s="234"/>
      <c r="V24" s="230"/>
    </row>
    <row r="25" spans="1:22" ht="12.75" customHeight="1">
      <c r="A25" s="237"/>
      <c r="B25" s="241"/>
      <c r="C25" s="242"/>
      <c r="D25" s="242"/>
      <c r="E25" s="242"/>
      <c r="F25" s="243"/>
      <c r="G25" s="247"/>
      <c r="H25" s="248"/>
      <c r="I25" s="248"/>
      <c r="J25" s="248"/>
      <c r="K25" s="249"/>
      <c r="L25" s="253"/>
      <c r="M25" s="254"/>
      <c r="N25" s="254"/>
      <c r="O25" s="254"/>
      <c r="P25" s="255"/>
      <c r="Q25" s="258"/>
      <c r="R25" s="259"/>
      <c r="S25" s="262"/>
      <c r="T25" s="263"/>
      <c r="U25" s="235"/>
      <c r="V25" s="231"/>
    </row>
    <row r="26" spans="1:22" ht="12.75" customHeight="1">
      <c r="A26" s="236">
        <v>11</v>
      </c>
      <c r="B26" s="238"/>
      <c r="C26" s="239"/>
      <c r="D26" s="239"/>
      <c r="E26" s="239"/>
      <c r="F26" s="240"/>
      <c r="G26" s="244"/>
      <c r="H26" s="245"/>
      <c r="I26" s="245"/>
      <c r="J26" s="245"/>
      <c r="K26" s="246"/>
      <c r="L26" s="250">
        <f>IF(G26="","",'集計表'!$Q$15)</f>
      </c>
      <c r="M26" s="251"/>
      <c r="N26" s="251"/>
      <c r="O26" s="251"/>
      <c r="P26" s="252"/>
      <c r="Q26" s="256">
        <f>IF(OR(G26="",U26=""),"",YEAR(県大会開催日+1)-YEAR(U26)-IF(MONTH(県大会開催日+1)*100+DAY(県大会開催日+1)&lt;MONTH(U26)*100+DAY(U26),1,0))</f>
      </c>
      <c r="R26" s="257"/>
      <c r="S26" s="260">
        <f ca="1">IF(OR(G26="",U26=""),"",IF(OR(DATEDIF(U26,DATE(YEAR(TODAY()),3,31),"Y")-5&lt;1,DATEDIF(U26,DATE(YEAR(TODAY()),3,31),"Y")-5&gt;12),"ー",CHOOSE(DATEDIF(U26,DATE(YEAR(TODAY()),3,31),"Y")-5,"小1","小2","小3","小4","小5","小6","中1","中2","中3","高1","高2","高3")))</f>
      </c>
      <c r="T26" s="261"/>
      <c r="U26" s="234"/>
      <c r="V26" s="230"/>
    </row>
    <row r="27" spans="1:22" ht="12.75" customHeight="1">
      <c r="A27" s="237"/>
      <c r="B27" s="241"/>
      <c r="C27" s="242"/>
      <c r="D27" s="242"/>
      <c r="E27" s="242"/>
      <c r="F27" s="243"/>
      <c r="G27" s="247"/>
      <c r="H27" s="248"/>
      <c r="I27" s="248"/>
      <c r="J27" s="248"/>
      <c r="K27" s="249"/>
      <c r="L27" s="253"/>
      <c r="M27" s="254"/>
      <c r="N27" s="254"/>
      <c r="O27" s="254"/>
      <c r="P27" s="255"/>
      <c r="Q27" s="258"/>
      <c r="R27" s="259"/>
      <c r="S27" s="262"/>
      <c r="T27" s="263"/>
      <c r="U27" s="235"/>
      <c r="V27" s="231"/>
    </row>
    <row r="28" spans="1:22" ht="12.75" customHeight="1">
      <c r="A28" s="236">
        <v>12</v>
      </c>
      <c r="B28" s="238"/>
      <c r="C28" s="239"/>
      <c r="D28" s="239"/>
      <c r="E28" s="239"/>
      <c r="F28" s="240"/>
      <c r="G28" s="244"/>
      <c r="H28" s="245"/>
      <c r="I28" s="245"/>
      <c r="J28" s="245"/>
      <c r="K28" s="246"/>
      <c r="L28" s="250">
        <f>IF(G28="","",'集計表'!$Q$15)</f>
      </c>
      <c r="M28" s="251"/>
      <c r="N28" s="251"/>
      <c r="O28" s="251"/>
      <c r="P28" s="252"/>
      <c r="Q28" s="256">
        <f>IF(OR(G28="",U28=""),"",YEAR(県大会開催日+1)-YEAR(U28)-IF(MONTH(県大会開催日+1)*100+DAY(県大会開催日+1)&lt;MONTH(U28)*100+DAY(U28),1,0))</f>
      </c>
      <c r="R28" s="257"/>
      <c r="S28" s="260">
        <f ca="1">IF(OR(G28="",U28=""),"",IF(OR(DATEDIF(U28,DATE(YEAR(TODAY()),3,31),"Y")-5&lt;1,DATEDIF(U28,DATE(YEAR(TODAY()),3,31),"Y")-5&gt;12),"ー",CHOOSE(DATEDIF(U28,DATE(YEAR(TODAY()),3,31),"Y")-5,"小1","小2","小3","小4","小5","小6","中1","中2","中3","高1","高2","高3")))</f>
      </c>
      <c r="T28" s="261"/>
      <c r="U28" s="234"/>
      <c r="V28" s="230"/>
    </row>
    <row r="29" spans="1:22" ht="12.75" customHeight="1">
      <c r="A29" s="237"/>
      <c r="B29" s="241"/>
      <c r="C29" s="242"/>
      <c r="D29" s="242"/>
      <c r="E29" s="242"/>
      <c r="F29" s="243"/>
      <c r="G29" s="247"/>
      <c r="H29" s="248"/>
      <c r="I29" s="248"/>
      <c r="J29" s="248"/>
      <c r="K29" s="249"/>
      <c r="L29" s="253"/>
      <c r="M29" s="254"/>
      <c r="N29" s="254"/>
      <c r="O29" s="254"/>
      <c r="P29" s="255"/>
      <c r="Q29" s="258"/>
      <c r="R29" s="259"/>
      <c r="S29" s="262"/>
      <c r="T29" s="263"/>
      <c r="U29" s="235"/>
      <c r="V29" s="231"/>
    </row>
    <row r="30" spans="1:22" ht="12.75" customHeight="1">
      <c r="A30" s="236">
        <v>13</v>
      </c>
      <c r="B30" s="238"/>
      <c r="C30" s="239"/>
      <c r="D30" s="239"/>
      <c r="E30" s="239"/>
      <c r="F30" s="240"/>
      <c r="G30" s="244"/>
      <c r="H30" s="245"/>
      <c r="I30" s="245"/>
      <c r="J30" s="245"/>
      <c r="K30" s="246"/>
      <c r="L30" s="250">
        <f>IF(G30="","",'集計表'!$Q$15)</f>
      </c>
      <c r="M30" s="251"/>
      <c r="N30" s="251"/>
      <c r="O30" s="251"/>
      <c r="P30" s="252"/>
      <c r="Q30" s="256">
        <f>IF(OR(G30="",U30=""),"",YEAR(県大会開催日+1)-YEAR(U30)-IF(MONTH(県大会開催日+1)*100+DAY(県大会開催日+1)&lt;MONTH(U30)*100+DAY(U30),1,0))</f>
      </c>
      <c r="R30" s="257"/>
      <c r="S30" s="260">
        <f ca="1">IF(OR(G30="",U30=""),"",IF(OR(DATEDIF(U30,DATE(YEAR(TODAY()),3,31),"Y")-5&lt;1,DATEDIF(U30,DATE(YEAR(TODAY()),3,31),"Y")-5&gt;12),"ー",CHOOSE(DATEDIF(U30,DATE(YEAR(TODAY()),3,31),"Y")-5,"小1","小2","小3","小4","小5","小6","中1","中2","中3","高1","高2","高3")))</f>
      </c>
      <c r="T30" s="261"/>
      <c r="U30" s="234"/>
      <c r="V30" s="230"/>
    </row>
    <row r="31" spans="1:22" ht="12.75" customHeight="1">
      <c r="A31" s="237"/>
      <c r="B31" s="241"/>
      <c r="C31" s="242"/>
      <c r="D31" s="242"/>
      <c r="E31" s="242"/>
      <c r="F31" s="243"/>
      <c r="G31" s="247"/>
      <c r="H31" s="248"/>
      <c r="I31" s="248"/>
      <c r="J31" s="248"/>
      <c r="K31" s="249"/>
      <c r="L31" s="253"/>
      <c r="M31" s="254"/>
      <c r="N31" s="254"/>
      <c r="O31" s="254"/>
      <c r="P31" s="255"/>
      <c r="Q31" s="258"/>
      <c r="R31" s="259"/>
      <c r="S31" s="262"/>
      <c r="T31" s="263"/>
      <c r="U31" s="235"/>
      <c r="V31" s="231"/>
    </row>
    <row r="32" spans="1:22" ht="12.75" customHeight="1">
      <c r="A32" s="236">
        <v>14</v>
      </c>
      <c r="B32" s="238"/>
      <c r="C32" s="239"/>
      <c r="D32" s="239"/>
      <c r="E32" s="239"/>
      <c r="F32" s="240"/>
      <c r="G32" s="244"/>
      <c r="H32" s="245"/>
      <c r="I32" s="245"/>
      <c r="J32" s="245"/>
      <c r="K32" s="246"/>
      <c r="L32" s="250">
        <f>IF(G32="","",'集計表'!$Q$15)</f>
      </c>
      <c r="M32" s="251"/>
      <c r="N32" s="251"/>
      <c r="O32" s="251"/>
      <c r="P32" s="252"/>
      <c r="Q32" s="256">
        <f>IF(OR(G32="",U32=""),"",YEAR(県大会開催日+1)-YEAR(U32)-IF(MONTH(県大会開催日+1)*100+DAY(県大会開催日+1)&lt;MONTH(U32)*100+DAY(U32),1,0))</f>
      </c>
      <c r="R32" s="257"/>
      <c r="S32" s="260">
        <f ca="1">IF(OR(G32="",U32=""),"",IF(OR(DATEDIF(U32,DATE(YEAR(TODAY()),3,31),"Y")-5&lt;1,DATEDIF(U32,DATE(YEAR(TODAY()),3,31),"Y")-5&gt;12),"ー",CHOOSE(DATEDIF(U32,DATE(YEAR(TODAY()),3,31),"Y")-5,"小1","小2","小3","小4","小5","小6","中1","中2","中3","高1","高2","高3")))</f>
      </c>
      <c r="T32" s="261"/>
      <c r="U32" s="234"/>
      <c r="V32" s="230"/>
    </row>
    <row r="33" spans="1:22" ht="12.75" customHeight="1">
      <c r="A33" s="237"/>
      <c r="B33" s="241"/>
      <c r="C33" s="242"/>
      <c r="D33" s="242"/>
      <c r="E33" s="242"/>
      <c r="F33" s="243"/>
      <c r="G33" s="247"/>
      <c r="H33" s="248"/>
      <c r="I33" s="248"/>
      <c r="J33" s="248"/>
      <c r="K33" s="249"/>
      <c r="L33" s="253"/>
      <c r="M33" s="254"/>
      <c r="N33" s="254"/>
      <c r="O33" s="254"/>
      <c r="P33" s="255"/>
      <c r="Q33" s="258"/>
      <c r="R33" s="259"/>
      <c r="S33" s="262"/>
      <c r="T33" s="263"/>
      <c r="U33" s="235"/>
      <c r="V33" s="231"/>
    </row>
    <row r="34" spans="1:22" ht="12.75" customHeight="1">
      <c r="A34" s="236">
        <v>15</v>
      </c>
      <c r="B34" s="238"/>
      <c r="C34" s="239"/>
      <c r="D34" s="239"/>
      <c r="E34" s="239"/>
      <c r="F34" s="240"/>
      <c r="G34" s="244"/>
      <c r="H34" s="245"/>
      <c r="I34" s="245"/>
      <c r="J34" s="245"/>
      <c r="K34" s="246"/>
      <c r="L34" s="250">
        <f>IF(G34="","",'集計表'!$Q$15)</f>
      </c>
      <c r="M34" s="251"/>
      <c r="N34" s="251"/>
      <c r="O34" s="251"/>
      <c r="P34" s="252"/>
      <c r="Q34" s="256">
        <f>IF(OR(G34="",U34=""),"",YEAR(県大会開催日+1)-YEAR(U34)-IF(MONTH(県大会開催日+1)*100+DAY(県大会開催日+1)&lt;MONTH(U34)*100+DAY(U34),1,0))</f>
      </c>
      <c r="R34" s="257"/>
      <c r="S34" s="260">
        <f ca="1">IF(OR(G34="",U34=""),"",IF(OR(DATEDIF(U34,DATE(YEAR(TODAY()),3,31),"Y")-5&lt;1,DATEDIF(U34,DATE(YEAR(TODAY()),3,31),"Y")-5&gt;12),"ー",CHOOSE(DATEDIF(U34,DATE(YEAR(TODAY()),3,31),"Y")-5,"小1","小2","小3","小4","小5","小6","中1","中2","中3","高1","高2","高3")))</f>
      </c>
      <c r="T34" s="261"/>
      <c r="U34" s="234"/>
      <c r="V34" s="230"/>
    </row>
    <row r="35" spans="1:22" ht="12.75" customHeight="1">
      <c r="A35" s="237"/>
      <c r="B35" s="241"/>
      <c r="C35" s="242"/>
      <c r="D35" s="242"/>
      <c r="E35" s="242"/>
      <c r="F35" s="243"/>
      <c r="G35" s="247"/>
      <c r="H35" s="248"/>
      <c r="I35" s="248"/>
      <c r="J35" s="248"/>
      <c r="K35" s="249"/>
      <c r="L35" s="253"/>
      <c r="M35" s="254"/>
      <c r="N35" s="254"/>
      <c r="O35" s="254"/>
      <c r="P35" s="255"/>
      <c r="Q35" s="258"/>
      <c r="R35" s="259"/>
      <c r="S35" s="262"/>
      <c r="T35" s="263"/>
      <c r="U35" s="235"/>
      <c r="V35" s="231"/>
    </row>
    <row r="36" spans="1:22" ht="12.75" customHeight="1">
      <c r="A36" s="236">
        <v>16</v>
      </c>
      <c r="B36" s="238"/>
      <c r="C36" s="239"/>
      <c r="D36" s="239"/>
      <c r="E36" s="239"/>
      <c r="F36" s="240"/>
      <c r="G36" s="244"/>
      <c r="H36" s="245"/>
      <c r="I36" s="245"/>
      <c r="J36" s="245"/>
      <c r="K36" s="246"/>
      <c r="L36" s="250">
        <f>IF(G36="","",'集計表'!$Q$15)</f>
      </c>
      <c r="M36" s="251"/>
      <c r="N36" s="251"/>
      <c r="O36" s="251"/>
      <c r="P36" s="252"/>
      <c r="Q36" s="256">
        <f>IF(OR(G36="",U36=""),"",YEAR(県大会開催日+1)-YEAR(U36)-IF(MONTH(県大会開催日+1)*100+DAY(県大会開催日+1)&lt;MONTH(U36)*100+DAY(U36),1,0))</f>
      </c>
      <c r="R36" s="257"/>
      <c r="S36" s="260">
        <f ca="1">IF(OR(G36="",U36=""),"",IF(OR(DATEDIF(U36,DATE(YEAR(TODAY()),3,31),"Y")-5&lt;1,DATEDIF(U36,DATE(YEAR(TODAY()),3,31),"Y")-5&gt;12),"ー",CHOOSE(DATEDIF(U36,DATE(YEAR(TODAY()),3,31),"Y")-5,"小1","小2","小3","小4","小5","小6","中1","中2","中3","高1","高2","高3")))</f>
      </c>
      <c r="T36" s="261"/>
      <c r="U36" s="234"/>
      <c r="V36" s="230"/>
    </row>
    <row r="37" spans="1:22" ht="12.75" customHeight="1">
      <c r="A37" s="237"/>
      <c r="B37" s="241"/>
      <c r="C37" s="242"/>
      <c r="D37" s="242"/>
      <c r="E37" s="242"/>
      <c r="F37" s="243"/>
      <c r="G37" s="247"/>
      <c r="H37" s="248"/>
      <c r="I37" s="248"/>
      <c r="J37" s="248"/>
      <c r="K37" s="249"/>
      <c r="L37" s="253"/>
      <c r="M37" s="254"/>
      <c r="N37" s="254"/>
      <c r="O37" s="254"/>
      <c r="P37" s="255"/>
      <c r="Q37" s="258"/>
      <c r="R37" s="259"/>
      <c r="S37" s="262"/>
      <c r="T37" s="263"/>
      <c r="U37" s="235"/>
      <c r="V37" s="231"/>
    </row>
    <row r="38" spans="1:22" ht="12.75" customHeight="1">
      <c r="A38" s="236">
        <v>17</v>
      </c>
      <c r="B38" s="238"/>
      <c r="C38" s="239"/>
      <c r="D38" s="239"/>
      <c r="E38" s="239"/>
      <c r="F38" s="240"/>
      <c r="G38" s="244"/>
      <c r="H38" s="245"/>
      <c r="I38" s="245"/>
      <c r="J38" s="245"/>
      <c r="K38" s="246"/>
      <c r="L38" s="250">
        <f>IF(G38="","",'集計表'!$Q$15)</f>
      </c>
      <c r="M38" s="251"/>
      <c r="N38" s="251"/>
      <c r="O38" s="251"/>
      <c r="P38" s="252"/>
      <c r="Q38" s="256">
        <f>IF(OR(G38="",U38=""),"",YEAR(県大会開催日+1)-YEAR(U38)-IF(MONTH(県大会開催日+1)*100+DAY(県大会開催日+1)&lt;MONTH(U38)*100+DAY(U38),1,0))</f>
      </c>
      <c r="R38" s="257"/>
      <c r="S38" s="260">
        <f ca="1">IF(OR(G38="",U38=""),"",IF(OR(DATEDIF(U38,DATE(YEAR(TODAY()),3,31),"Y")-5&lt;1,DATEDIF(U38,DATE(YEAR(TODAY()),3,31),"Y")-5&gt;12),"ー",CHOOSE(DATEDIF(U38,DATE(YEAR(TODAY()),3,31),"Y")-5,"小1","小2","小3","小4","小5","小6","中1","中2","中3","高1","高2","高3")))</f>
      </c>
      <c r="T38" s="261"/>
      <c r="U38" s="234"/>
      <c r="V38" s="230"/>
    </row>
    <row r="39" spans="1:22" ht="12.75" customHeight="1">
      <c r="A39" s="237"/>
      <c r="B39" s="241"/>
      <c r="C39" s="242"/>
      <c r="D39" s="242"/>
      <c r="E39" s="242"/>
      <c r="F39" s="243"/>
      <c r="G39" s="247"/>
      <c r="H39" s="248"/>
      <c r="I39" s="248"/>
      <c r="J39" s="248"/>
      <c r="K39" s="249"/>
      <c r="L39" s="253"/>
      <c r="M39" s="254"/>
      <c r="N39" s="254"/>
      <c r="O39" s="254"/>
      <c r="P39" s="255"/>
      <c r="Q39" s="258"/>
      <c r="R39" s="259"/>
      <c r="S39" s="262"/>
      <c r="T39" s="263"/>
      <c r="U39" s="235"/>
      <c r="V39" s="231"/>
    </row>
    <row r="40" spans="1:22" ht="12.75" customHeight="1">
      <c r="A40" s="236">
        <v>18</v>
      </c>
      <c r="B40" s="238"/>
      <c r="C40" s="239"/>
      <c r="D40" s="239"/>
      <c r="E40" s="239"/>
      <c r="F40" s="240"/>
      <c r="G40" s="244"/>
      <c r="H40" s="245"/>
      <c r="I40" s="245"/>
      <c r="J40" s="245"/>
      <c r="K40" s="246"/>
      <c r="L40" s="250">
        <f>IF(G40="","",'集計表'!$Q$15)</f>
      </c>
      <c r="M40" s="251"/>
      <c r="N40" s="251"/>
      <c r="O40" s="251"/>
      <c r="P40" s="252"/>
      <c r="Q40" s="256">
        <f>IF(OR(G40="",U40=""),"",YEAR(県大会開催日+1)-YEAR(U40)-IF(MONTH(県大会開催日+1)*100+DAY(県大会開催日+1)&lt;MONTH(U40)*100+DAY(U40),1,0))</f>
      </c>
      <c r="R40" s="257"/>
      <c r="S40" s="260">
        <f ca="1">IF(OR(G40="",U40=""),"",IF(OR(DATEDIF(U40,DATE(YEAR(TODAY()),3,31),"Y")-5&lt;1,DATEDIF(U40,DATE(YEAR(TODAY()),3,31),"Y")-5&gt;12),"ー",CHOOSE(DATEDIF(U40,DATE(YEAR(TODAY()),3,31),"Y")-5,"小1","小2","小3","小4","小5","小6","中1","中2","中3","高1","高2","高3")))</f>
      </c>
      <c r="T40" s="261"/>
      <c r="U40" s="234"/>
      <c r="V40" s="230"/>
    </row>
    <row r="41" spans="1:22" ht="12.75" customHeight="1">
      <c r="A41" s="237"/>
      <c r="B41" s="241"/>
      <c r="C41" s="242"/>
      <c r="D41" s="242"/>
      <c r="E41" s="242"/>
      <c r="F41" s="243"/>
      <c r="G41" s="247"/>
      <c r="H41" s="248"/>
      <c r="I41" s="248"/>
      <c r="J41" s="248"/>
      <c r="K41" s="249"/>
      <c r="L41" s="253"/>
      <c r="M41" s="254"/>
      <c r="N41" s="254"/>
      <c r="O41" s="254"/>
      <c r="P41" s="255"/>
      <c r="Q41" s="258"/>
      <c r="R41" s="259"/>
      <c r="S41" s="262"/>
      <c r="T41" s="263"/>
      <c r="U41" s="235"/>
      <c r="V41" s="231"/>
    </row>
    <row r="42" spans="1:22" ht="12.75" customHeight="1">
      <c r="A42" s="236">
        <v>19</v>
      </c>
      <c r="B42" s="238"/>
      <c r="C42" s="239"/>
      <c r="D42" s="239"/>
      <c r="E42" s="239"/>
      <c r="F42" s="240"/>
      <c r="G42" s="244"/>
      <c r="H42" s="245"/>
      <c r="I42" s="245"/>
      <c r="J42" s="245"/>
      <c r="K42" s="246"/>
      <c r="L42" s="250">
        <f>IF(G42="","",'集計表'!$Q$15)</f>
      </c>
      <c r="M42" s="251"/>
      <c r="N42" s="251"/>
      <c r="O42" s="251"/>
      <c r="P42" s="252"/>
      <c r="Q42" s="256">
        <f>IF(OR(G42="",U42=""),"",YEAR(県大会開催日+1)-YEAR(U42)-IF(MONTH(県大会開催日+1)*100+DAY(県大会開催日+1)&lt;MONTH(U42)*100+DAY(U42),1,0))</f>
      </c>
      <c r="R42" s="257"/>
      <c r="S42" s="260">
        <f ca="1">IF(OR(G42="",U42=""),"",IF(OR(DATEDIF(U42,DATE(YEAR(TODAY()),3,31),"Y")-5&lt;1,DATEDIF(U42,DATE(YEAR(TODAY()),3,31),"Y")-5&gt;12),"ー",CHOOSE(DATEDIF(U42,DATE(YEAR(TODAY()),3,31),"Y")-5,"小1","小2","小3","小4","小5","小6","中1","中2","中3","高1","高2","高3")))</f>
      </c>
      <c r="T42" s="261"/>
      <c r="U42" s="234"/>
      <c r="V42" s="230"/>
    </row>
    <row r="43" spans="1:22" ht="12.75" customHeight="1">
      <c r="A43" s="237"/>
      <c r="B43" s="241"/>
      <c r="C43" s="242"/>
      <c r="D43" s="242"/>
      <c r="E43" s="242"/>
      <c r="F43" s="243"/>
      <c r="G43" s="247"/>
      <c r="H43" s="248"/>
      <c r="I43" s="248"/>
      <c r="J43" s="248"/>
      <c r="K43" s="249"/>
      <c r="L43" s="253"/>
      <c r="M43" s="254"/>
      <c r="N43" s="254"/>
      <c r="O43" s="254"/>
      <c r="P43" s="255"/>
      <c r="Q43" s="258"/>
      <c r="R43" s="259"/>
      <c r="S43" s="262"/>
      <c r="T43" s="263"/>
      <c r="U43" s="235"/>
      <c r="V43" s="231"/>
    </row>
    <row r="44" spans="1:22" ht="12.75" customHeight="1">
      <c r="A44" s="236">
        <v>20</v>
      </c>
      <c r="B44" s="238"/>
      <c r="C44" s="239"/>
      <c r="D44" s="239"/>
      <c r="E44" s="239"/>
      <c r="F44" s="240"/>
      <c r="G44" s="244"/>
      <c r="H44" s="245"/>
      <c r="I44" s="245"/>
      <c r="J44" s="245"/>
      <c r="K44" s="246"/>
      <c r="L44" s="250">
        <f>IF(G44="","",'集計表'!$Q$15)</f>
      </c>
      <c r="M44" s="251"/>
      <c r="N44" s="251"/>
      <c r="O44" s="251"/>
      <c r="P44" s="252"/>
      <c r="Q44" s="256">
        <f>IF(OR(G44="",U44=""),"",YEAR(県大会開催日+1)-YEAR(U44)-IF(MONTH(県大会開催日+1)*100+DAY(県大会開催日+1)&lt;MONTH(U44)*100+DAY(U44),1,0))</f>
      </c>
      <c r="R44" s="257"/>
      <c r="S44" s="260">
        <f ca="1">IF(OR(G44="",U44=""),"",IF(OR(DATEDIF(U44,DATE(YEAR(TODAY()),3,31),"Y")-5&lt;1,DATEDIF(U44,DATE(YEAR(TODAY()),3,31),"Y")-5&gt;12),"ー",CHOOSE(DATEDIF(U44,DATE(YEAR(TODAY()),3,31),"Y")-5,"小1","小2","小3","小4","小5","小6","中1","中2","中3","高1","高2","高3")))</f>
      </c>
      <c r="T44" s="261"/>
      <c r="U44" s="234"/>
      <c r="V44" s="230"/>
    </row>
    <row r="45" spans="1:22" ht="12.75" customHeight="1">
      <c r="A45" s="237"/>
      <c r="B45" s="241"/>
      <c r="C45" s="242"/>
      <c r="D45" s="242"/>
      <c r="E45" s="242"/>
      <c r="F45" s="243"/>
      <c r="G45" s="247"/>
      <c r="H45" s="248"/>
      <c r="I45" s="248"/>
      <c r="J45" s="248"/>
      <c r="K45" s="249"/>
      <c r="L45" s="253"/>
      <c r="M45" s="254"/>
      <c r="N45" s="254"/>
      <c r="O45" s="254"/>
      <c r="P45" s="255"/>
      <c r="Q45" s="258"/>
      <c r="R45" s="259"/>
      <c r="S45" s="262"/>
      <c r="T45" s="263"/>
      <c r="U45" s="235"/>
      <c r="V45" s="231"/>
    </row>
    <row r="46" spans="1:22" ht="12.75" customHeight="1">
      <c r="A46" s="236">
        <v>21</v>
      </c>
      <c r="B46" s="238"/>
      <c r="C46" s="239"/>
      <c r="D46" s="239"/>
      <c r="E46" s="239"/>
      <c r="F46" s="240"/>
      <c r="G46" s="244"/>
      <c r="H46" s="245"/>
      <c r="I46" s="245"/>
      <c r="J46" s="245"/>
      <c r="K46" s="246"/>
      <c r="L46" s="250">
        <f>IF(G46="","",'集計表'!$Q$15)</f>
      </c>
      <c r="M46" s="251"/>
      <c r="N46" s="251"/>
      <c r="O46" s="251"/>
      <c r="P46" s="252"/>
      <c r="Q46" s="256">
        <f>IF(OR(G46="",U46=""),"",YEAR(県大会開催日+1)-YEAR(U46)-IF(MONTH(県大会開催日+1)*100+DAY(県大会開催日+1)&lt;MONTH(U46)*100+DAY(U46),1,0))</f>
      </c>
      <c r="R46" s="257"/>
      <c r="S46" s="260">
        <f ca="1">IF(OR(G46="",U46=""),"",IF(OR(DATEDIF(U46,DATE(YEAR(TODAY()),3,31),"Y")-5&lt;1,DATEDIF(U46,DATE(YEAR(TODAY()),3,31),"Y")-5&gt;12),"ー",CHOOSE(DATEDIF(U46,DATE(YEAR(TODAY()),3,31),"Y")-5,"小1","小2","小3","小4","小5","小6","中1","中2","中3","高1","高2","高3")))</f>
      </c>
      <c r="T46" s="261"/>
      <c r="U46" s="234"/>
      <c r="V46" s="230"/>
    </row>
    <row r="47" spans="1:22" ht="12.75" customHeight="1">
      <c r="A47" s="237"/>
      <c r="B47" s="241"/>
      <c r="C47" s="242"/>
      <c r="D47" s="242"/>
      <c r="E47" s="242"/>
      <c r="F47" s="243"/>
      <c r="G47" s="247"/>
      <c r="H47" s="248"/>
      <c r="I47" s="248"/>
      <c r="J47" s="248"/>
      <c r="K47" s="249"/>
      <c r="L47" s="253"/>
      <c r="M47" s="254"/>
      <c r="N47" s="254"/>
      <c r="O47" s="254"/>
      <c r="P47" s="255"/>
      <c r="Q47" s="258"/>
      <c r="R47" s="259"/>
      <c r="S47" s="262"/>
      <c r="T47" s="263"/>
      <c r="U47" s="235"/>
      <c r="V47" s="231"/>
    </row>
    <row r="48" spans="1:22" ht="12.75" customHeight="1">
      <c r="A48" s="236">
        <v>22</v>
      </c>
      <c r="B48" s="238"/>
      <c r="C48" s="239"/>
      <c r="D48" s="239"/>
      <c r="E48" s="239"/>
      <c r="F48" s="240"/>
      <c r="G48" s="244"/>
      <c r="H48" s="245"/>
      <c r="I48" s="245"/>
      <c r="J48" s="245"/>
      <c r="K48" s="246"/>
      <c r="L48" s="250">
        <f>IF(G48="","",'集計表'!$Q$15)</f>
      </c>
      <c r="M48" s="251"/>
      <c r="N48" s="251"/>
      <c r="O48" s="251"/>
      <c r="P48" s="252"/>
      <c r="Q48" s="256">
        <f>IF(OR(G48="",U48=""),"",YEAR(県大会開催日+1)-YEAR(U48)-IF(MONTH(県大会開催日+1)*100+DAY(県大会開催日+1)&lt;MONTH(U48)*100+DAY(U48),1,0))</f>
      </c>
      <c r="R48" s="257"/>
      <c r="S48" s="260">
        <f ca="1">IF(OR(G48="",U48=""),"",IF(OR(DATEDIF(U48,DATE(YEAR(TODAY()),3,31),"Y")-5&lt;1,DATEDIF(U48,DATE(YEAR(TODAY()),3,31),"Y")-5&gt;12),"ー",CHOOSE(DATEDIF(U48,DATE(YEAR(TODAY()),3,31),"Y")-5,"小1","小2","小3","小4","小5","小6","中1","中2","中3","高1","高2","高3")))</f>
      </c>
      <c r="T48" s="261"/>
      <c r="U48" s="234"/>
      <c r="V48" s="230"/>
    </row>
    <row r="49" spans="1:22" ht="12.75" customHeight="1">
      <c r="A49" s="237"/>
      <c r="B49" s="241"/>
      <c r="C49" s="242"/>
      <c r="D49" s="242"/>
      <c r="E49" s="242"/>
      <c r="F49" s="243"/>
      <c r="G49" s="247"/>
      <c r="H49" s="248"/>
      <c r="I49" s="248"/>
      <c r="J49" s="248"/>
      <c r="K49" s="249"/>
      <c r="L49" s="253"/>
      <c r="M49" s="254"/>
      <c r="N49" s="254"/>
      <c r="O49" s="254"/>
      <c r="P49" s="255"/>
      <c r="Q49" s="258"/>
      <c r="R49" s="259"/>
      <c r="S49" s="262"/>
      <c r="T49" s="263"/>
      <c r="U49" s="235"/>
      <c r="V49" s="231"/>
    </row>
    <row r="50" spans="1:22" ht="12.75" customHeight="1">
      <c r="A50" s="236">
        <v>23</v>
      </c>
      <c r="B50" s="238"/>
      <c r="C50" s="239"/>
      <c r="D50" s="239"/>
      <c r="E50" s="239"/>
      <c r="F50" s="240"/>
      <c r="G50" s="244"/>
      <c r="H50" s="245"/>
      <c r="I50" s="245"/>
      <c r="J50" s="245"/>
      <c r="K50" s="246"/>
      <c r="L50" s="250">
        <f>IF(G50="","",'集計表'!$Q$15)</f>
      </c>
      <c r="M50" s="251"/>
      <c r="N50" s="251"/>
      <c r="O50" s="251"/>
      <c r="P50" s="252"/>
      <c r="Q50" s="256">
        <f>IF(OR(G50="",U50=""),"",YEAR(県大会開催日+1)-YEAR(U50)-IF(MONTH(県大会開催日+1)*100+DAY(県大会開催日+1)&lt;MONTH(U50)*100+DAY(U50),1,0))</f>
      </c>
      <c r="R50" s="257"/>
      <c r="S50" s="260">
        <f ca="1">IF(OR(G50="",U50=""),"",IF(OR(DATEDIF(U50,DATE(YEAR(TODAY()),3,31),"Y")-5&lt;1,DATEDIF(U50,DATE(YEAR(TODAY()),3,31),"Y")-5&gt;12),"ー",CHOOSE(DATEDIF(U50,DATE(YEAR(TODAY()),3,31),"Y")-5,"小1","小2","小3","小4","小5","小6","中1","中2","中3","高1","高2","高3")))</f>
      </c>
      <c r="T50" s="261"/>
      <c r="U50" s="234"/>
      <c r="V50" s="230"/>
    </row>
    <row r="51" spans="1:22" ht="12.75" customHeight="1">
      <c r="A51" s="237"/>
      <c r="B51" s="241"/>
      <c r="C51" s="242"/>
      <c r="D51" s="242"/>
      <c r="E51" s="242"/>
      <c r="F51" s="243"/>
      <c r="G51" s="247"/>
      <c r="H51" s="248"/>
      <c r="I51" s="248"/>
      <c r="J51" s="248"/>
      <c r="K51" s="249"/>
      <c r="L51" s="253"/>
      <c r="M51" s="254"/>
      <c r="N51" s="254"/>
      <c r="O51" s="254"/>
      <c r="P51" s="255"/>
      <c r="Q51" s="258"/>
      <c r="R51" s="259"/>
      <c r="S51" s="262"/>
      <c r="T51" s="263"/>
      <c r="U51" s="235"/>
      <c r="V51" s="231"/>
    </row>
    <row r="52" spans="1:22" ht="12.75" customHeight="1">
      <c r="A52" s="236">
        <v>24</v>
      </c>
      <c r="B52" s="238"/>
      <c r="C52" s="239"/>
      <c r="D52" s="239"/>
      <c r="E52" s="239"/>
      <c r="F52" s="240"/>
      <c r="G52" s="244"/>
      <c r="H52" s="245"/>
      <c r="I52" s="245"/>
      <c r="J52" s="245"/>
      <c r="K52" s="246"/>
      <c r="L52" s="250">
        <f>IF(G52="","",'集計表'!$Q$15)</f>
      </c>
      <c r="M52" s="251"/>
      <c r="N52" s="251"/>
      <c r="O52" s="251"/>
      <c r="P52" s="252"/>
      <c r="Q52" s="256">
        <f>IF(OR(G52="",U52=""),"",YEAR(県大会開催日+1)-YEAR(U52)-IF(MONTH(県大会開催日+1)*100+DAY(県大会開催日+1)&lt;MONTH(U52)*100+DAY(U52),1,0))</f>
      </c>
      <c r="R52" s="257"/>
      <c r="S52" s="260">
        <f ca="1">IF(OR(G52="",U52=""),"",IF(OR(DATEDIF(U52,DATE(YEAR(TODAY()),3,31),"Y")-5&lt;1,DATEDIF(U52,DATE(YEAR(TODAY()),3,31),"Y")-5&gt;12),"ー",CHOOSE(DATEDIF(U52,DATE(YEAR(TODAY()),3,31),"Y")-5,"小1","小2","小3","小4","小5","小6","中1","中2","中3","高1","高2","高3")))</f>
      </c>
      <c r="T52" s="261"/>
      <c r="U52" s="234"/>
      <c r="V52" s="230"/>
    </row>
    <row r="53" spans="1:22" ht="12.75" customHeight="1">
      <c r="A53" s="237"/>
      <c r="B53" s="241"/>
      <c r="C53" s="242"/>
      <c r="D53" s="242"/>
      <c r="E53" s="242"/>
      <c r="F53" s="243"/>
      <c r="G53" s="247"/>
      <c r="H53" s="248"/>
      <c r="I53" s="248"/>
      <c r="J53" s="248"/>
      <c r="K53" s="249"/>
      <c r="L53" s="253"/>
      <c r="M53" s="254"/>
      <c r="N53" s="254"/>
      <c r="O53" s="254"/>
      <c r="P53" s="255"/>
      <c r="Q53" s="258"/>
      <c r="R53" s="259"/>
      <c r="S53" s="262"/>
      <c r="T53" s="263"/>
      <c r="U53" s="235"/>
      <c r="V53" s="231"/>
    </row>
    <row r="54" spans="1:22" ht="12.75" customHeight="1">
      <c r="A54" s="236">
        <v>25</v>
      </c>
      <c r="B54" s="238"/>
      <c r="C54" s="239"/>
      <c r="D54" s="239"/>
      <c r="E54" s="239"/>
      <c r="F54" s="240"/>
      <c r="G54" s="244"/>
      <c r="H54" s="245"/>
      <c r="I54" s="245"/>
      <c r="J54" s="245"/>
      <c r="K54" s="246"/>
      <c r="L54" s="250">
        <f>IF(G54="","",'集計表'!$Q$15)</f>
      </c>
      <c r="M54" s="251"/>
      <c r="N54" s="251"/>
      <c r="O54" s="251"/>
      <c r="P54" s="252"/>
      <c r="Q54" s="256">
        <f>IF(OR(G54="",U54=""),"",YEAR(県大会開催日+1)-YEAR(U54)-IF(MONTH(県大会開催日+1)*100+DAY(県大会開催日+1)&lt;MONTH(U54)*100+DAY(U54),1,0))</f>
      </c>
      <c r="R54" s="257"/>
      <c r="S54" s="260">
        <f ca="1">IF(OR(G54="",U54=""),"",IF(OR(DATEDIF(U54,DATE(YEAR(TODAY()),3,31),"Y")-5&lt;1,DATEDIF(U54,DATE(YEAR(TODAY()),3,31),"Y")-5&gt;12),"ー",CHOOSE(DATEDIF(U54,DATE(YEAR(TODAY()),3,31),"Y")-5,"小1","小2","小3","小4","小5","小6","中1","中2","中3","高1","高2","高3")))</f>
      </c>
      <c r="T54" s="261"/>
      <c r="U54" s="234"/>
      <c r="V54" s="230"/>
    </row>
    <row r="55" spans="1:22" ht="12.75" customHeight="1">
      <c r="A55" s="237"/>
      <c r="B55" s="241"/>
      <c r="C55" s="242"/>
      <c r="D55" s="242"/>
      <c r="E55" s="242"/>
      <c r="F55" s="243"/>
      <c r="G55" s="247"/>
      <c r="H55" s="248"/>
      <c r="I55" s="248"/>
      <c r="J55" s="248"/>
      <c r="K55" s="249"/>
      <c r="L55" s="253"/>
      <c r="M55" s="254"/>
      <c r="N55" s="254"/>
      <c r="O55" s="254"/>
      <c r="P55" s="255"/>
      <c r="Q55" s="258"/>
      <c r="R55" s="259"/>
      <c r="S55" s="262"/>
      <c r="T55" s="263"/>
      <c r="U55" s="235"/>
      <c r="V55" s="231"/>
    </row>
    <row r="56" spans="1:22" ht="12.75" customHeight="1">
      <c r="A56" s="236">
        <v>26</v>
      </c>
      <c r="B56" s="238"/>
      <c r="C56" s="239"/>
      <c r="D56" s="239"/>
      <c r="E56" s="239"/>
      <c r="F56" s="240"/>
      <c r="G56" s="244"/>
      <c r="H56" s="245"/>
      <c r="I56" s="245"/>
      <c r="J56" s="245"/>
      <c r="K56" s="246"/>
      <c r="L56" s="250">
        <f>IF(G56="","",'集計表'!$Q$15)</f>
      </c>
      <c r="M56" s="251"/>
      <c r="N56" s="251"/>
      <c r="O56" s="251"/>
      <c r="P56" s="252"/>
      <c r="Q56" s="256">
        <f>IF(OR(G56="",U56=""),"",YEAR(県大会開催日+1)-YEAR(U56)-IF(MONTH(県大会開催日+1)*100+DAY(県大会開催日+1)&lt;MONTH(U56)*100+DAY(U56),1,0))</f>
      </c>
      <c r="R56" s="257"/>
      <c r="S56" s="260">
        <f ca="1">IF(OR(G56="",U56=""),"",IF(OR(DATEDIF(U56,DATE(YEAR(TODAY()),3,31),"Y")-5&lt;1,DATEDIF(U56,DATE(YEAR(TODAY()),3,31),"Y")-5&gt;12),"ー",CHOOSE(DATEDIF(U56,DATE(YEAR(TODAY()),3,31),"Y")-5,"小1","小2","小3","小4","小5","小6","中1","中2","中3","高1","高2","高3")))</f>
      </c>
      <c r="T56" s="261"/>
      <c r="U56" s="234"/>
      <c r="V56" s="230"/>
    </row>
    <row r="57" spans="1:22" ht="12.75" customHeight="1">
      <c r="A57" s="237"/>
      <c r="B57" s="241"/>
      <c r="C57" s="242"/>
      <c r="D57" s="242"/>
      <c r="E57" s="242"/>
      <c r="F57" s="243"/>
      <c r="G57" s="247"/>
      <c r="H57" s="248"/>
      <c r="I57" s="248"/>
      <c r="J57" s="248"/>
      <c r="K57" s="249"/>
      <c r="L57" s="253"/>
      <c r="M57" s="254"/>
      <c r="N57" s="254"/>
      <c r="O57" s="254"/>
      <c r="P57" s="255"/>
      <c r="Q57" s="258"/>
      <c r="R57" s="259"/>
      <c r="S57" s="262"/>
      <c r="T57" s="263"/>
      <c r="U57" s="235"/>
      <c r="V57" s="231"/>
    </row>
    <row r="58" spans="1:22" ht="12.75" customHeight="1">
      <c r="A58" s="236">
        <v>27</v>
      </c>
      <c r="B58" s="238"/>
      <c r="C58" s="239"/>
      <c r="D58" s="239"/>
      <c r="E58" s="239"/>
      <c r="F58" s="240"/>
      <c r="G58" s="244"/>
      <c r="H58" s="245"/>
      <c r="I58" s="245"/>
      <c r="J58" s="245"/>
      <c r="K58" s="246"/>
      <c r="L58" s="250">
        <f>IF(G58="","",'集計表'!$Q$15)</f>
      </c>
      <c r="M58" s="251"/>
      <c r="N58" s="251"/>
      <c r="O58" s="251"/>
      <c r="P58" s="252"/>
      <c r="Q58" s="256">
        <f>IF(OR(G58="",U58=""),"",YEAR(県大会開催日+1)-YEAR(U58)-IF(MONTH(県大会開催日+1)*100+DAY(県大会開催日+1)&lt;MONTH(U58)*100+DAY(U58),1,0))</f>
      </c>
      <c r="R58" s="257"/>
      <c r="S58" s="260">
        <f ca="1">IF(OR(G58="",U58=""),"",IF(OR(DATEDIF(U58,DATE(YEAR(TODAY()),3,31),"Y")-5&lt;1,DATEDIF(U58,DATE(YEAR(TODAY()),3,31),"Y")-5&gt;12),"ー",CHOOSE(DATEDIF(U58,DATE(YEAR(TODAY()),3,31),"Y")-5,"小1","小2","小3","小4","小5","小6","中1","中2","中3","高1","高2","高3")))</f>
      </c>
      <c r="T58" s="261"/>
      <c r="U58" s="234"/>
      <c r="V58" s="230"/>
    </row>
    <row r="59" spans="1:22" ht="12.75" customHeight="1">
      <c r="A59" s="237"/>
      <c r="B59" s="241"/>
      <c r="C59" s="242"/>
      <c r="D59" s="242"/>
      <c r="E59" s="242"/>
      <c r="F59" s="243"/>
      <c r="G59" s="247"/>
      <c r="H59" s="248"/>
      <c r="I59" s="248"/>
      <c r="J59" s="248"/>
      <c r="K59" s="249"/>
      <c r="L59" s="253"/>
      <c r="M59" s="254"/>
      <c r="N59" s="254"/>
      <c r="O59" s="254"/>
      <c r="P59" s="255"/>
      <c r="Q59" s="258"/>
      <c r="R59" s="259"/>
      <c r="S59" s="262"/>
      <c r="T59" s="263"/>
      <c r="U59" s="235"/>
      <c r="V59" s="231"/>
    </row>
    <row r="60" spans="1:22" ht="12.75" customHeight="1">
      <c r="A60" s="236">
        <v>28</v>
      </c>
      <c r="B60" s="238"/>
      <c r="C60" s="239"/>
      <c r="D60" s="239"/>
      <c r="E60" s="239"/>
      <c r="F60" s="240"/>
      <c r="G60" s="244"/>
      <c r="H60" s="245"/>
      <c r="I60" s="245"/>
      <c r="J60" s="245"/>
      <c r="K60" s="246"/>
      <c r="L60" s="250">
        <f>IF(G60="","",'集計表'!$Q$15)</f>
      </c>
      <c r="M60" s="251"/>
      <c r="N60" s="251"/>
      <c r="O60" s="251"/>
      <c r="P60" s="252"/>
      <c r="Q60" s="256">
        <f>IF(OR(G60="",U60=""),"",YEAR(県大会開催日+1)-YEAR(U60)-IF(MONTH(県大会開催日+1)*100+DAY(県大会開催日+1)&lt;MONTH(U60)*100+DAY(U60),1,0))</f>
      </c>
      <c r="R60" s="257"/>
      <c r="S60" s="260">
        <f ca="1">IF(OR(G60="",U60=""),"",IF(OR(DATEDIF(U60,DATE(YEAR(TODAY()),3,31),"Y")-5&lt;1,DATEDIF(U60,DATE(YEAR(TODAY()),3,31),"Y")-5&gt;12),"ー",CHOOSE(DATEDIF(U60,DATE(YEAR(TODAY()),3,31),"Y")-5,"小1","小2","小3","小4","小5","小6","中1","中2","中3","高1","高2","高3")))</f>
      </c>
      <c r="T60" s="261"/>
      <c r="U60" s="234"/>
      <c r="V60" s="230"/>
    </row>
    <row r="61" spans="1:22" ht="12.75" customHeight="1">
      <c r="A61" s="237"/>
      <c r="B61" s="241"/>
      <c r="C61" s="242"/>
      <c r="D61" s="242"/>
      <c r="E61" s="242"/>
      <c r="F61" s="243"/>
      <c r="G61" s="247"/>
      <c r="H61" s="248"/>
      <c r="I61" s="248"/>
      <c r="J61" s="248"/>
      <c r="K61" s="249"/>
      <c r="L61" s="253"/>
      <c r="M61" s="254"/>
      <c r="N61" s="254"/>
      <c r="O61" s="254"/>
      <c r="P61" s="255"/>
      <c r="Q61" s="258"/>
      <c r="R61" s="259"/>
      <c r="S61" s="262"/>
      <c r="T61" s="263"/>
      <c r="U61" s="235"/>
      <c r="V61" s="231"/>
    </row>
    <row r="62" spans="1:22" ht="12.75" customHeight="1">
      <c r="A62" s="236">
        <v>29</v>
      </c>
      <c r="B62" s="238"/>
      <c r="C62" s="239"/>
      <c r="D62" s="239"/>
      <c r="E62" s="239"/>
      <c r="F62" s="240"/>
      <c r="G62" s="244"/>
      <c r="H62" s="245"/>
      <c r="I62" s="245"/>
      <c r="J62" s="245"/>
      <c r="K62" s="246"/>
      <c r="L62" s="250">
        <f>IF(G62="","",'集計表'!$Q$15)</f>
      </c>
      <c r="M62" s="251"/>
      <c r="N62" s="251"/>
      <c r="O62" s="251"/>
      <c r="P62" s="252"/>
      <c r="Q62" s="256">
        <f>IF(OR(G62="",U62=""),"",YEAR(県大会開催日+1)-YEAR(U62)-IF(MONTH(県大会開催日+1)*100+DAY(県大会開催日+1)&lt;MONTH(U62)*100+DAY(U62),1,0))</f>
      </c>
      <c r="R62" s="257"/>
      <c r="S62" s="260">
        <f ca="1">IF(OR(G62="",U62=""),"",IF(OR(DATEDIF(U62,DATE(YEAR(TODAY()),3,31),"Y")-5&lt;1,DATEDIF(U62,DATE(YEAR(TODAY()),3,31),"Y")-5&gt;12),"ー",CHOOSE(DATEDIF(U62,DATE(YEAR(TODAY()),3,31),"Y")-5,"小1","小2","小3","小4","小5","小6","中1","中2","中3","高1","高2","高3")))</f>
      </c>
      <c r="T62" s="261"/>
      <c r="U62" s="234"/>
      <c r="V62" s="230"/>
    </row>
    <row r="63" spans="1:22" ht="12.75" customHeight="1">
      <c r="A63" s="237"/>
      <c r="B63" s="241"/>
      <c r="C63" s="242"/>
      <c r="D63" s="242"/>
      <c r="E63" s="242"/>
      <c r="F63" s="243"/>
      <c r="G63" s="247"/>
      <c r="H63" s="248"/>
      <c r="I63" s="248"/>
      <c r="J63" s="248"/>
      <c r="K63" s="249"/>
      <c r="L63" s="253"/>
      <c r="M63" s="254"/>
      <c r="N63" s="254"/>
      <c r="O63" s="254"/>
      <c r="P63" s="255"/>
      <c r="Q63" s="258"/>
      <c r="R63" s="259"/>
      <c r="S63" s="262"/>
      <c r="T63" s="263"/>
      <c r="U63" s="235"/>
      <c r="V63" s="231"/>
    </row>
    <row r="64" spans="1:22" ht="12.75" customHeight="1">
      <c r="A64" s="236">
        <v>30</v>
      </c>
      <c r="B64" s="238"/>
      <c r="C64" s="239"/>
      <c r="D64" s="239"/>
      <c r="E64" s="239"/>
      <c r="F64" s="240"/>
      <c r="G64" s="244"/>
      <c r="H64" s="245"/>
      <c r="I64" s="245"/>
      <c r="J64" s="245"/>
      <c r="K64" s="246"/>
      <c r="L64" s="250">
        <f>IF(G64="","",'集計表'!$Q$15)</f>
      </c>
      <c r="M64" s="251"/>
      <c r="N64" s="251"/>
      <c r="O64" s="251"/>
      <c r="P64" s="252"/>
      <c r="Q64" s="256">
        <f>IF(OR(G64="",U64=""),"",YEAR(県大会開催日+1)-YEAR(U64)-IF(MONTH(県大会開催日+1)*100+DAY(県大会開催日+1)&lt;MONTH(U64)*100+DAY(U64),1,0))</f>
      </c>
      <c r="R64" s="257"/>
      <c r="S64" s="260">
        <f ca="1">IF(OR(G64="",U64=""),"",IF(OR(DATEDIF(U64,DATE(YEAR(TODAY()),3,31),"Y")-5&lt;1,DATEDIF(U64,DATE(YEAR(TODAY()),3,31),"Y")-5&gt;12),"ー",CHOOSE(DATEDIF(U64,DATE(YEAR(TODAY()),3,31),"Y")-5,"小1","小2","小3","小4","小5","小6","中1","中2","中3","高1","高2","高3")))</f>
      </c>
      <c r="T64" s="261"/>
      <c r="U64" s="234"/>
      <c r="V64" s="230"/>
    </row>
    <row r="65" spans="1:22" ht="12.75" customHeight="1">
      <c r="A65" s="237"/>
      <c r="B65" s="241"/>
      <c r="C65" s="242"/>
      <c r="D65" s="242"/>
      <c r="E65" s="242"/>
      <c r="F65" s="243"/>
      <c r="G65" s="247"/>
      <c r="H65" s="248"/>
      <c r="I65" s="248"/>
      <c r="J65" s="248"/>
      <c r="K65" s="249"/>
      <c r="L65" s="253"/>
      <c r="M65" s="254"/>
      <c r="N65" s="254"/>
      <c r="O65" s="254"/>
      <c r="P65" s="255"/>
      <c r="Q65" s="258"/>
      <c r="R65" s="259"/>
      <c r="S65" s="262"/>
      <c r="T65" s="263"/>
      <c r="U65" s="235"/>
      <c r="V65" s="231"/>
    </row>
    <row r="66" spans="1:22" ht="12.75" customHeight="1">
      <c r="A66" s="236">
        <v>31</v>
      </c>
      <c r="B66" s="238"/>
      <c r="C66" s="239"/>
      <c r="D66" s="239"/>
      <c r="E66" s="239"/>
      <c r="F66" s="240"/>
      <c r="G66" s="244"/>
      <c r="H66" s="245"/>
      <c r="I66" s="245"/>
      <c r="J66" s="245"/>
      <c r="K66" s="246"/>
      <c r="L66" s="250">
        <f>IF(G66="","",'集計表'!$Q$15)</f>
      </c>
      <c r="M66" s="251"/>
      <c r="N66" s="251"/>
      <c r="O66" s="251"/>
      <c r="P66" s="252"/>
      <c r="Q66" s="256">
        <f>IF(OR(G66="",U66=""),"",YEAR(県大会開催日+1)-YEAR(U66)-IF(MONTH(県大会開催日+1)*100+DAY(県大会開催日+1)&lt;MONTH(U66)*100+DAY(U66),1,0))</f>
      </c>
      <c r="R66" s="257"/>
      <c r="S66" s="260">
        <f ca="1">IF(OR(G66="",U66=""),"",IF(OR(DATEDIF(U66,DATE(YEAR(TODAY()),3,31),"Y")-5&lt;1,DATEDIF(U66,DATE(YEAR(TODAY()),3,31),"Y")-5&gt;12),"ー",CHOOSE(DATEDIF(U66,DATE(YEAR(TODAY()),3,31),"Y")-5,"小1","小2","小3","小4","小5","小6","中1","中2","中3","高1","高2","高3")))</f>
      </c>
      <c r="T66" s="261"/>
      <c r="U66" s="234"/>
      <c r="V66" s="230"/>
    </row>
    <row r="67" spans="1:22" ht="12.75" customHeight="1">
      <c r="A67" s="237"/>
      <c r="B67" s="241"/>
      <c r="C67" s="242"/>
      <c r="D67" s="242"/>
      <c r="E67" s="242"/>
      <c r="F67" s="243"/>
      <c r="G67" s="247"/>
      <c r="H67" s="248"/>
      <c r="I67" s="248"/>
      <c r="J67" s="248"/>
      <c r="K67" s="249"/>
      <c r="L67" s="253"/>
      <c r="M67" s="254"/>
      <c r="N67" s="254"/>
      <c r="O67" s="254"/>
      <c r="P67" s="255"/>
      <c r="Q67" s="258"/>
      <c r="R67" s="259"/>
      <c r="S67" s="262"/>
      <c r="T67" s="263"/>
      <c r="U67" s="235"/>
      <c r="V67" s="231"/>
    </row>
    <row r="68" spans="1:22" ht="12.75" customHeight="1">
      <c r="A68" s="236">
        <v>32</v>
      </c>
      <c r="B68" s="238"/>
      <c r="C68" s="239"/>
      <c r="D68" s="239"/>
      <c r="E68" s="239"/>
      <c r="F68" s="240"/>
      <c r="G68" s="244"/>
      <c r="H68" s="245"/>
      <c r="I68" s="245"/>
      <c r="J68" s="245"/>
      <c r="K68" s="246"/>
      <c r="L68" s="250">
        <f>IF(G68="","",'集計表'!$Q$15)</f>
      </c>
      <c r="M68" s="251"/>
      <c r="N68" s="251"/>
      <c r="O68" s="251"/>
      <c r="P68" s="252"/>
      <c r="Q68" s="256">
        <f>IF(OR(G68="",U68=""),"",YEAR(県大会開催日+1)-YEAR(U68)-IF(MONTH(県大会開催日+1)*100+DAY(県大会開催日+1)&lt;MONTH(U68)*100+DAY(U68),1,0))</f>
      </c>
      <c r="R68" s="257"/>
      <c r="S68" s="260">
        <f ca="1">IF(OR(G68="",U68=""),"",IF(OR(DATEDIF(U68,DATE(YEAR(TODAY()),3,31),"Y")-5&lt;1,DATEDIF(U68,DATE(YEAR(TODAY()),3,31),"Y")-5&gt;12),"ー",CHOOSE(DATEDIF(U68,DATE(YEAR(TODAY()),3,31),"Y")-5,"小1","小2","小3","小4","小5","小6","中1","中2","中3","高1","高2","高3")))</f>
      </c>
      <c r="T68" s="261"/>
      <c r="U68" s="234"/>
      <c r="V68" s="230"/>
    </row>
    <row r="69" spans="1:22" ht="12.75" customHeight="1">
      <c r="A69" s="237"/>
      <c r="B69" s="241"/>
      <c r="C69" s="242"/>
      <c r="D69" s="242"/>
      <c r="E69" s="242"/>
      <c r="F69" s="243"/>
      <c r="G69" s="247"/>
      <c r="H69" s="248"/>
      <c r="I69" s="248"/>
      <c r="J69" s="248"/>
      <c r="K69" s="249"/>
      <c r="L69" s="253"/>
      <c r="M69" s="254"/>
      <c r="N69" s="254"/>
      <c r="O69" s="254"/>
      <c r="P69" s="255"/>
      <c r="Q69" s="258"/>
      <c r="R69" s="259"/>
      <c r="S69" s="262"/>
      <c r="T69" s="263"/>
      <c r="U69" s="235"/>
      <c r="V69" s="231"/>
    </row>
    <row r="70" spans="1:22" ht="12.75" customHeight="1">
      <c r="A70" s="236">
        <v>33</v>
      </c>
      <c r="B70" s="238"/>
      <c r="C70" s="239"/>
      <c r="D70" s="239"/>
      <c r="E70" s="239"/>
      <c r="F70" s="240"/>
      <c r="G70" s="244"/>
      <c r="H70" s="245"/>
      <c r="I70" s="245"/>
      <c r="J70" s="245"/>
      <c r="K70" s="246"/>
      <c r="L70" s="250">
        <f>IF(G70="","",'集計表'!$Q$15)</f>
      </c>
      <c r="M70" s="251"/>
      <c r="N70" s="251"/>
      <c r="O70" s="251"/>
      <c r="P70" s="252"/>
      <c r="Q70" s="256">
        <f>IF(OR(G70="",U70=""),"",YEAR(県大会開催日+1)-YEAR(U70)-IF(MONTH(県大会開催日+1)*100+DAY(県大会開催日+1)&lt;MONTH(U70)*100+DAY(U70),1,0))</f>
      </c>
      <c r="R70" s="257"/>
      <c r="S70" s="260">
        <f ca="1">IF(OR(G70="",U70=""),"",IF(OR(DATEDIF(U70,DATE(YEAR(TODAY()),3,31),"Y")-5&lt;1,DATEDIF(U70,DATE(YEAR(TODAY()),3,31),"Y")-5&gt;12),"ー",CHOOSE(DATEDIF(U70,DATE(YEAR(TODAY()),3,31),"Y")-5,"小1","小2","小3","小4","小5","小6","中1","中2","中3","高1","高2","高3")))</f>
      </c>
      <c r="T70" s="261"/>
      <c r="U70" s="234"/>
      <c r="V70" s="230"/>
    </row>
    <row r="71" spans="1:22" ht="12.75" customHeight="1">
      <c r="A71" s="237"/>
      <c r="B71" s="241"/>
      <c r="C71" s="242"/>
      <c r="D71" s="242"/>
      <c r="E71" s="242"/>
      <c r="F71" s="243"/>
      <c r="G71" s="247"/>
      <c r="H71" s="248"/>
      <c r="I71" s="248"/>
      <c r="J71" s="248"/>
      <c r="K71" s="249"/>
      <c r="L71" s="253"/>
      <c r="M71" s="254"/>
      <c r="N71" s="254"/>
      <c r="O71" s="254"/>
      <c r="P71" s="255"/>
      <c r="Q71" s="258"/>
      <c r="R71" s="259"/>
      <c r="S71" s="262"/>
      <c r="T71" s="263"/>
      <c r="U71" s="235"/>
      <c r="V71" s="231"/>
    </row>
    <row r="72" spans="1:22" ht="12.75" customHeight="1">
      <c r="A72" s="236">
        <v>34</v>
      </c>
      <c r="B72" s="238"/>
      <c r="C72" s="239"/>
      <c r="D72" s="239"/>
      <c r="E72" s="239"/>
      <c r="F72" s="240"/>
      <c r="G72" s="244"/>
      <c r="H72" s="245"/>
      <c r="I72" s="245"/>
      <c r="J72" s="245"/>
      <c r="K72" s="246"/>
      <c r="L72" s="250">
        <f>IF(G72="","",'集計表'!$Q$15)</f>
      </c>
      <c r="M72" s="251"/>
      <c r="N72" s="251"/>
      <c r="O72" s="251"/>
      <c r="P72" s="252"/>
      <c r="Q72" s="256">
        <f>IF(OR(G72="",U72=""),"",YEAR(県大会開催日+1)-YEAR(U72)-IF(MONTH(県大会開催日+1)*100+DAY(県大会開催日+1)&lt;MONTH(U72)*100+DAY(U72),1,0))</f>
      </c>
      <c r="R72" s="257"/>
      <c r="S72" s="260">
        <f ca="1">IF(OR(G72="",U72=""),"",IF(OR(DATEDIF(U72,DATE(YEAR(TODAY()),3,31),"Y")-5&lt;1,DATEDIF(U72,DATE(YEAR(TODAY()),3,31),"Y")-5&gt;12),"ー",CHOOSE(DATEDIF(U72,DATE(YEAR(TODAY()),3,31),"Y")-5,"小1","小2","小3","小4","小5","小6","中1","中2","中3","高1","高2","高3")))</f>
      </c>
      <c r="T72" s="261"/>
      <c r="U72" s="234"/>
      <c r="V72" s="230"/>
    </row>
    <row r="73" spans="1:22" ht="12.75" customHeight="1">
      <c r="A73" s="237"/>
      <c r="B73" s="241"/>
      <c r="C73" s="242"/>
      <c r="D73" s="242"/>
      <c r="E73" s="242"/>
      <c r="F73" s="243"/>
      <c r="G73" s="247"/>
      <c r="H73" s="248"/>
      <c r="I73" s="248"/>
      <c r="J73" s="248"/>
      <c r="K73" s="249"/>
      <c r="L73" s="253"/>
      <c r="M73" s="254"/>
      <c r="N73" s="254"/>
      <c r="O73" s="254"/>
      <c r="P73" s="255"/>
      <c r="Q73" s="258"/>
      <c r="R73" s="259"/>
      <c r="S73" s="262"/>
      <c r="T73" s="263"/>
      <c r="U73" s="235"/>
      <c r="V73" s="231"/>
    </row>
    <row r="74" spans="1:22" ht="12.75" customHeight="1">
      <c r="A74" s="236">
        <v>35</v>
      </c>
      <c r="B74" s="238"/>
      <c r="C74" s="239"/>
      <c r="D74" s="239"/>
      <c r="E74" s="239"/>
      <c r="F74" s="240"/>
      <c r="G74" s="244"/>
      <c r="H74" s="245"/>
      <c r="I74" s="245"/>
      <c r="J74" s="245"/>
      <c r="K74" s="246"/>
      <c r="L74" s="250">
        <f>IF(G74="","",'集計表'!$Q$15)</f>
      </c>
      <c r="M74" s="251"/>
      <c r="N74" s="251"/>
      <c r="O74" s="251"/>
      <c r="P74" s="252"/>
      <c r="Q74" s="256">
        <f>IF(OR(G74="",U74=""),"",YEAR(県大会開催日+1)-YEAR(U74)-IF(MONTH(県大会開催日+1)*100+DAY(県大会開催日+1)&lt;MONTH(U74)*100+DAY(U74),1,0))</f>
      </c>
      <c r="R74" s="257"/>
      <c r="S74" s="260">
        <f ca="1">IF(OR(G74="",U74=""),"",IF(OR(DATEDIF(U74,DATE(YEAR(TODAY()),3,31),"Y")-5&lt;1,DATEDIF(U74,DATE(YEAR(TODAY()),3,31),"Y")-5&gt;12),"ー",CHOOSE(DATEDIF(U74,DATE(YEAR(TODAY()),3,31),"Y")-5,"小1","小2","小3","小4","小5","小6","中1","中2","中3","高1","高2","高3")))</f>
      </c>
      <c r="T74" s="261"/>
      <c r="U74" s="234"/>
      <c r="V74" s="230"/>
    </row>
    <row r="75" spans="1:22" ht="12.75" customHeight="1">
      <c r="A75" s="237"/>
      <c r="B75" s="241"/>
      <c r="C75" s="242"/>
      <c r="D75" s="242"/>
      <c r="E75" s="242"/>
      <c r="F75" s="243"/>
      <c r="G75" s="247"/>
      <c r="H75" s="248"/>
      <c r="I75" s="248"/>
      <c r="J75" s="248"/>
      <c r="K75" s="249"/>
      <c r="L75" s="253"/>
      <c r="M75" s="254"/>
      <c r="N75" s="254"/>
      <c r="O75" s="254"/>
      <c r="P75" s="255"/>
      <c r="Q75" s="258"/>
      <c r="R75" s="259"/>
      <c r="S75" s="262"/>
      <c r="T75" s="263"/>
      <c r="U75" s="235"/>
      <c r="V75" s="231"/>
    </row>
    <row r="76" spans="1:22" ht="12.75" customHeight="1">
      <c r="A76" s="236">
        <v>36</v>
      </c>
      <c r="B76" s="238"/>
      <c r="C76" s="239"/>
      <c r="D76" s="239"/>
      <c r="E76" s="239"/>
      <c r="F76" s="240"/>
      <c r="G76" s="244"/>
      <c r="H76" s="245"/>
      <c r="I76" s="245"/>
      <c r="J76" s="245"/>
      <c r="K76" s="246"/>
      <c r="L76" s="250">
        <f>IF(G76="","",'集計表'!$Q$15)</f>
      </c>
      <c r="M76" s="251"/>
      <c r="N76" s="251"/>
      <c r="O76" s="251"/>
      <c r="P76" s="252"/>
      <c r="Q76" s="256">
        <f>IF(OR(G76="",U76=""),"",YEAR(県大会開催日+1)-YEAR(U76)-IF(MONTH(県大会開催日+1)*100+DAY(県大会開催日+1)&lt;MONTH(U76)*100+DAY(U76),1,0))</f>
      </c>
      <c r="R76" s="257"/>
      <c r="S76" s="260">
        <f ca="1">IF(OR(G76="",U76=""),"",IF(OR(DATEDIF(U76,DATE(YEAR(TODAY()),3,31),"Y")-5&lt;1,DATEDIF(U76,DATE(YEAR(TODAY()),3,31),"Y")-5&gt;12),"ー",CHOOSE(DATEDIF(U76,DATE(YEAR(TODAY()),3,31),"Y")-5,"小1","小2","小3","小4","小5","小6","中1","中2","中3","高1","高2","高3")))</f>
      </c>
      <c r="T76" s="261"/>
      <c r="U76" s="234"/>
      <c r="V76" s="230"/>
    </row>
    <row r="77" spans="1:22" ht="12.75" customHeight="1">
      <c r="A77" s="237"/>
      <c r="B77" s="241"/>
      <c r="C77" s="242"/>
      <c r="D77" s="242"/>
      <c r="E77" s="242"/>
      <c r="F77" s="243"/>
      <c r="G77" s="247"/>
      <c r="H77" s="248"/>
      <c r="I77" s="248"/>
      <c r="J77" s="248"/>
      <c r="K77" s="249"/>
      <c r="L77" s="253"/>
      <c r="M77" s="254"/>
      <c r="N77" s="254"/>
      <c r="O77" s="254"/>
      <c r="P77" s="255"/>
      <c r="Q77" s="258"/>
      <c r="R77" s="259"/>
      <c r="S77" s="262"/>
      <c r="T77" s="263"/>
      <c r="U77" s="235"/>
      <c r="V77" s="231"/>
    </row>
    <row r="78" spans="1:22" ht="12.75" customHeight="1">
      <c r="A78" s="236">
        <v>37</v>
      </c>
      <c r="B78" s="238"/>
      <c r="C78" s="239"/>
      <c r="D78" s="239"/>
      <c r="E78" s="239"/>
      <c r="F78" s="240"/>
      <c r="G78" s="244"/>
      <c r="H78" s="245"/>
      <c r="I78" s="245"/>
      <c r="J78" s="245"/>
      <c r="K78" s="246"/>
      <c r="L78" s="250">
        <f>IF(G78="","",'集計表'!$Q$15)</f>
      </c>
      <c r="M78" s="251"/>
      <c r="N78" s="251"/>
      <c r="O78" s="251"/>
      <c r="P78" s="252"/>
      <c r="Q78" s="256">
        <f>IF(OR(G78="",U78=""),"",YEAR(県大会開催日+1)-YEAR(U78)-IF(MONTH(県大会開催日+1)*100+DAY(県大会開催日+1)&lt;MONTH(U78)*100+DAY(U78),1,0))</f>
      </c>
      <c r="R78" s="257"/>
      <c r="S78" s="260">
        <f ca="1">IF(OR(G78="",U78=""),"",IF(OR(DATEDIF(U78,DATE(YEAR(TODAY()),3,31),"Y")-5&lt;1,DATEDIF(U78,DATE(YEAR(TODAY()),3,31),"Y")-5&gt;12),"ー",CHOOSE(DATEDIF(U78,DATE(YEAR(TODAY()),3,31),"Y")-5,"小1","小2","小3","小4","小5","小6","中1","中2","中3","高1","高2","高3")))</f>
      </c>
      <c r="T78" s="261"/>
      <c r="U78" s="234"/>
      <c r="V78" s="230"/>
    </row>
    <row r="79" spans="1:22" ht="12.75" customHeight="1">
      <c r="A79" s="237"/>
      <c r="B79" s="241"/>
      <c r="C79" s="242"/>
      <c r="D79" s="242"/>
      <c r="E79" s="242"/>
      <c r="F79" s="243"/>
      <c r="G79" s="247"/>
      <c r="H79" s="248"/>
      <c r="I79" s="248"/>
      <c r="J79" s="248"/>
      <c r="K79" s="249"/>
      <c r="L79" s="253"/>
      <c r="M79" s="254"/>
      <c r="N79" s="254"/>
      <c r="O79" s="254"/>
      <c r="P79" s="255"/>
      <c r="Q79" s="258"/>
      <c r="R79" s="259"/>
      <c r="S79" s="262"/>
      <c r="T79" s="263"/>
      <c r="U79" s="235"/>
      <c r="V79" s="231"/>
    </row>
    <row r="80" spans="1:22" ht="12.75" customHeight="1">
      <c r="A80" s="236">
        <v>38</v>
      </c>
      <c r="B80" s="238"/>
      <c r="C80" s="239"/>
      <c r="D80" s="239"/>
      <c r="E80" s="239"/>
      <c r="F80" s="240"/>
      <c r="G80" s="244"/>
      <c r="H80" s="245"/>
      <c r="I80" s="245"/>
      <c r="J80" s="245"/>
      <c r="K80" s="246"/>
      <c r="L80" s="250">
        <f>IF(G80="","",'集計表'!$Q$15)</f>
      </c>
      <c r="M80" s="251"/>
      <c r="N80" s="251"/>
      <c r="O80" s="251"/>
      <c r="P80" s="252"/>
      <c r="Q80" s="256">
        <f>IF(OR(G80="",U80=""),"",YEAR(県大会開催日+1)-YEAR(U80)-IF(MONTH(県大会開催日+1)*100+DAY(県大会開催日+1)&lt;MONTH(U80)*100+DAY(U80),1,0))</f>
      </c>
      <c r="R80" s="257"/>
      <c r="S80" s="260">
        <f ca="1">IF(OR(G80="",U80=""),"",IF(OR(DATEDIF(U80,DATE(YEAR(TODAY()),3,31),"Y")-5&lt;1,DATEDIF(U80,DATE(YEAR(TODAY()),3,31),"Y")-5&gt;12),"ー",CHOOSE(DATEDIF(U80,DATE(YEAR(TODAY()),3,31),"Y")-5,"小1","小2","小3","小4","小5","小6","中1","中2","中3","高1","高2","高3")))</f>
      </c>
      <c r="T80" s="261"/>
      <c r="U80" s="234"/>
      <c r="V80" s="230"/>
    </row>
    <row r="81" spans="1:22" ht="12.75" customHeight="1">
      <c r="A81" s="237"/>
      <c r="B81" s="241"/>
      <c r="C81" s="242"/>
      <c r="D81" s="242"/>
      <c r="E81" s="242"/>
      <c r="F81" s="243"/>
      <c r="G81" s="247"/>
      <c r="H81" s="248"/>
      <c r="I81" s="248"/>
      <c r="J81" s="248"/>
      <c r="K81" s="249"/>
      <c r="L81" s="253"/>
      <c r="M81" s="254"/>
      <c r="N81" s="254"/>
      <c r="O81" s="254"/>
      <c r="P81" s="255"/>
      <c r="Q81" s="258"/>
      <c r="R81" s="259"/>
      <c r="S81" s="262"/>
      <c r="T81" s="263"/>
      <c r="U81" s="235"/>
      <c r="V81" s="231"/>
    </row>
    <row r="82" spans="1:22" ht="12.75" customHeight="1">
      <c r="A82" s="236">
        <v>39</v>
      </c>
      <c r="B82" s="238"/>
      <c r="C82" s="239"/>
      <c r="D82" s="239"/>
      <c r="E82" s="239"/>
      <c r="F82" s="240"/>
      <c r="G82" s="244"/>
      <c r="H82" s="245"/>
      <c r="I82" s="245"/>
      <c r="J82" s="245"/>
      <c r="K82" s="246"/>
      <c r="L82" s="250">
        <f>IF(G82="","",'集計表'!$Q$15)</f>
      </c>
      <c r="M82" s="251"/>
      <c r="N82" s="251"/>
      <c r="O82" s="251"/>
      <c r="P82" s="252"/>
      <c r="Q82" s="256">
        <f>IF(OR(G82="",U82=""),"",YEAR(県大会開催日+1)-YEAR(U82)-IF(MONTH(県大会開催日+1)*100+DAY(県大会開催日+1)&lt;MONTH(U82)*100+DAY(U82),1,0))</f>
      </c>
      <c r="R82" s="257"/>
      <c r="S82" s="260">
        <f ca="1">IF(OR(G82="",U82=""),"",IF(OR(DATEDIF(U82,DATE(YEAR(TODAY()),3,31),"Y")-5&lt;1,DATEDIF(U82,DATE(YEAR(TODAY()),3,31),"Y")-5&gt;12),"ー",CHOOSE(DATEDIF(U82,DATE(YEAR(TODAY()),3,31),"Y")-5,"小1","小2","小3","小4","小5","小6","中1","中2","中3","高1","高2","高3")))</f>
      </c>
      <c r="T82" s="261"/>
      <c r="U82" s="234"/>
      <c r="V82" s="230"/>
    </row>
    <row r="83" spans="1:22" ht="12.75" customHeight="1">
      <c r="A83" s="237"/>
      <c r="B83" s="241"/>
      <c r="C83" s="242"/>
      <c r="D83" s="242"/>
      <c r="E83" s="242"/>
      <c r="F83" s="243"/>
      <c r="G83" s="247"/>
      <c r="H83" s="248"/>
      <c r="I83" s="248"/>
      <c r="J83" s="248"/>
      <c r="K83" s="249"/>
      <c r="L83" s="253"/>
      <c r="M83" s="254"/>
      <c r="N83" s="254"/>
      <c r="O83" s="254"/>
      <c r="P83" s="255"/>
      <c r="Q83" s="258"/>
      <c r="R83" s="259"/>
      <c r="S83" s="262"/>
      <c r="T83" s="263"/>
      <c r="U83" s="235"/>
      <c r="V83" s="231"/>
    </row>
    <row r="84" spans="1:27" ht="12.75" customHeight="1">
      <c r="A84" s="236">
        <v>40</v>
      </c>
      <c r="B84" s="238"/>
      <c r="C84" s="239"/>
      <c r="D84" s="239"/>
      <c r="E84" s="239"/>
      <c r="F84" s="240"/>
      <c r="G84" s="244"/>
      <c r="H84" s="245"/>
      <c r="I84" s="245"/>
      <c r="J84" s="245"/>
      <c r="K84" s="246"/>
      <c r="L84" s="250">
        <f>IF(G84="","",'集計表'!$Q$15)</f>
      </c>
      <c r="M84" s="251"/>
      <c r="N84" s="251"/>
      <c r="O84" s="251"/>
      <c r="P84" s="252"/>
      <c r="Q84" s="256">
        <f>IF(OR(G84="",U84=""),"",YEAR(県大会開催日+1)-YEAR(U84)-IF(MONTH(県大会開催日+1)*100+DAY(県大会開催日+1)&lt;MONTH(U84)*100+DAY(U84),1,0))</f>
      </c>
      <c r="R84" s="257"/>
      <c r="S84" s="260">
        <f ca="1">IF(OR(G84="",U84=""),"",IF(OR(DATEDIF(U84,DATE(YEAR(TODAY()),3,31),"Y")-5&lt;1,DATEDIF(U84,DATE(YEAR(TODAY()),3,31),"Y")-5&gt;12),"ー",CHOOSE(DATEDIF(U84,DATE(YEAR(TODAY()),3,31),"Y")-5,"小1","小2","小3","小4","小5","小6","中1","中2","中3","高1","高2","高3")))</f>
      </c>
      <c r="T84" s="261"/>
      <c r="U84" s="234"/>
      <c r="V84" s="230"/>
      <c r="W84" s="232" t="s">
        <v>60</v>
      </c>
      <c r="X84" s="233"/>
      <c r="Y84" s="233"/>
      <c r="Z84" s="233"/>
      <c r="AA84" s="233"/>
    </row>
    <row r="85" spans="1:27" ht="12.75" customHeight="1">
      <c r="A85" s="237"/>
      <c r="B85" s="241"/>
      <c r="C85" s="242"/>
      <c r="D85" s="242"/>
      <c r="E85" s="242"/>
      <c r="F85" s="243"/>
      <c r="G85" s="247"/>
      <c r="H85" s="248"/>
      <c r="I85" s="248"/>
      <c r="J85" s="248"/>
      <c r="K85" s="249"/>
      <c r="L85" s="253"/>
      <c r="M85" s="254"/>
      <c r="N85" s="254"/>
      <c r="O85" s="254"/>
      <c r="P85" s="255"/>
      <c r="Q85" s="258"/>
      <c r="R85" s="259"/>
      <c r="S85" s="262"/>
      <c r="T85" s="263"/>
      <c r="U85" s="235"/>
      <c r="V85" s="231"/>
      <c r="W85" s="232"/>
      <c r="X85" s="233"/>
      <c r="Y85" s="233"/>
      <c r="Z85" s="233"/>
      <c r="AA85" s="233"/>
    </row>
  </sheetData>
  <sheetProtection sheet="1"/>
  <mergeCells count="331">
    <mergeCell ref="M3:V3"/>
    <mergeCell ref="L62:P63"/>
    <mergeCell ref="S62:T63"/>
    <mergeCell ref="V62:V63"/>
    <mergeCell ref="G64:K65"/>
    <mergeCell ref="S64:T65"/>
    <mergeCell ref="V64:V65"/>
    <mergeCell ref="G62:K63"/>
    <mergeCell ref="U62:U63"/>
    <mergeCell ref="U64:U65"/>
    <mergeCell ref="G58:K59"/>
    <mergeCell ref="L58:P59"/>
    <mergeCell ref="S58:T59"/>
    <mergeCell ref="V58:V59"/>
    <mergeCell ref="G60:K61"/>
    <mergeCell ref="L60:P61"/>
    <mergeCell ref="S60:T61"/>
    <mergeCell ref="V60:V61"/>
    <mergeCell ref="U58:U59"/>
    <mergeCell ref="U60:U61"/>
    <mergeCell ref="L54:P55"/>
    <mergeCell ref="S54:T55"/>
    <mergeCell ref="V54:V55"/>
    <mergeCell ref="G56:K57"/>
    <mergeCell ref="L56:P57"/>
    <mergeCell ref="S56:T57"/>
    <mergeCell ref="V56:V57"/>
    <mergeCell ref="U54:U55"/>
    <mergeCell ref="U56:U57"/>
    <mergeCell ref="L50:P51"/>
    <mergeCell ref="S50:T51"/>
    <mergeCell ref="V50:V51"/>
    <mergeCell ref="G52:K53"/>
    <mergeCell ref="L52:P53"/>
    <mergeCell ref="S52:T53"/>
    <mergeCell ref="V52:V53"/>
    <mergeCell ref="U50:U51"/>
    <mergeCell ref="U52:U53"/>
    <mergeCell ref="G46:K47"/>
    <mergeCell ref="L46:P47"/>
    <mergeCell ref="S46:T47"/>
    <mergeCell ref="V46:V47"/>
    <mergeCell ref="G48:K49"/>
    <mergeCell ref="L48:P49"/>
    <mergeCell ref="S48:T49"/>
    <mergeCell ref="V48:V49"/>
    <mergeCell ref="U46:U47"/>
    <mergeCell ref="U48:U49"/>
    <mergeCell ref="L42:P43"/>
    <mergeCell ref="S42:T43"/>
    <mergeCell ref="V42:V43"/>
    <mergeCell ref="G44:K45"/>
    <mergeCell ref="L44:P45"/>
    <mergeCell ref="S44:T45"/>
    <mergeCell ref="V44:V45"/>
    <mergeCell ref="U42:U43"/>
    <mergeCell ref="U44:U45"/>
    <mergeCell ref="L38:P39"/>
    <mergeCell ref="S38:T39"/>
    <mergeCell ref="V38:V39"/>
    <mergeCell ref="G40:K41"/>
    <mergeCell ref="L40:P41"/>
    <mergeCell ref="S40:T41"/>
    <mergeCell ref="V40:V41"/>
    <mergeCell ref="U38:U39"/>
    <mergeCell ref="U40:U41"/>
    <mergeCell ref="G34:K35"/>
    <mergeCell ref="L34:P35"/>
    <mergeCell ref="S34:T35"/>
    <mergeCell ref="V34:V35"/>
    <mergeCell ref="G36:K37"/>
    <mergeCell ref="L36:P37"/>
    <mergeCell ref="S36:T37"/>
    <mergeCell ref="V36:V37"/>
    <mergeCell ref="U34:U35"/>
    <mergeCell ref="U36:U37"/>
    <mergeCell ref="L30:P31"/>
    <mergeCell ref="S30:T31"/>
    <mergeCell ref="V30:V31"/>
    <mergeCell ref="G32:K33"/>
    <mergeCell ref="L32:P33"/>
    <mergeCell ref="S32:T33"/>
    <mergeCell ref="V32:V33"/>
    <mergeCell ref="U30:U31"/>
    <mergeCell ref="U32:U33"/>
    <mergeCell ref="S26:T27"/>
    <mergeCell ref="V26:V27"/>
    <mergeCell ref="G28:K29"/>
    <mergeCell ref="L28:P29"/>
    <mergeCell ref="S28:T29"/>
    <mergeCell ref="V28:V29"/>
    <mergeCell ref="U26:U27"/>
    <mergeCell ref="U28:U29"/>
    <mergeCell ref="Q26:R27"/>
    <mergeCell ref="Q28:R29"/>
    <mergeCell ref="S22:T23"/>
    <mergeCell ref="V22:V23"/>
    <mergeCell ref="G24:K25"/>
    <mergeCell ref="L24:P25"/>
    <mergeCell ref="S24:T25"/>
    <mergeCell ref="V24:V25"/>
    <mergeCell ref="U22:U23"/>
    <mergeCell ref="U24:U25"/>
    <mergeCell ref="Q22:R23"/>
    <mergeCell ref="Q24:R25"/>
    <mergeCell ref="S20:T21"/>
    <mergeCell ref="V20:V21"/>
    <mergeCell ref="U20:U21"/>
    <mergeCell ref="Q18:R19"/>
    <mergeCell ref="Q20:R21"/>
    <mergeCell ref="U18:U19"/>
    <mergeCell ref="L16:P17"/>
    <mergeCell ref="S16:T17"/>
    <mergeCell ref="V16:V17"/>
    <mergeCell ref="U14:U15"/>
    <mergeCell ref="U16:U17"/>
    <mergeCell ref="V18:V19"/>
    <mergeCell ref="V10:V11"/>
    <mergeCell ref="G12:K13"/>
    <mergeCell ref="L12:P13"/>
    <mergeCell ref="S12:T13"/>
    <mergeCell ref="V12:V13"/>
    <mergeCell ref="G14:K15"/>
    <mergeCell ref="L14:P15"/>
    <mergeCell ref="S14:T15"/>
    <mergeCell ref="V14:V15"/>
    <mergeCell ref="V6:V7"/>
    <mergeCell ref="A8:A9"/>
    <mergeCell ref="G8:K9"/>
    <mergeCell ref="L8:P9"/>
    <mergeCell ref="S8:T9"/>
    <mergeCell ref="V8:V9"/>
    <mergeCell ref="A6:A7"/>
    <mergeCell ref="B6:F7"/>
    <mergeCell ref="Q6:R7"/>
    <mergeCell ref="G6:K7"/>
    <mergeCell ref="A64:A65"/>
    <mergeCell ref="A62:A63"/>
    <mergeCell ref="A60:A61"/>
    <mergeCell ref="Q60:R61"/>
    <mergeCell ref="Q62:R63"/>
    <mergeCell ref="Q64:R65"/>
    <mergeCell ref="B60:F61"/>
    <mergeCell ref="B62:F63"/>
    <mergeCell ref="B64:F65"/>
    <mergeCell ref="L64:P65"/>
    <mergeCell ref="A58:A59"/>
    <mergeCell ref="A56:A57"/>
    <mergeCell ref="A54:A55"/>
    <mergeCell ref="Q54:R55"/>
    <mergeCell ref="Q56:R57"/>
    <mergeCell ref="Q58:R59"/>
    <mergeCell ref="B54:F55"/>
    <mergeCell ref="B56:F57"/>
    <mergeCell ref="B58:F59"/>
    <mergeCell ref="G54:K55"/>
    <mergeCell ref="A52:A53"/>
    <mergeCell ref="A50:A51"/>
    <mergeCell ref="A48:A49"/>
    <mergeCell ref="Q48:R49"/>
    <mergeCell ref="Q50:R51"/>
    <mergeCell ref="Q52:R53"/>
    <mergeCell ref="B48:F49"/>
    <mergeCell ref="B50:F51"/>
    <mergeCell ref="B52:F53"/>
    <mergeCell ref="G50:K51"/>
    <mergeCell ref="A46:A47"/>
    <mergeCell ref="A44:A45"/>
    <mergeCell ref="A42:A43"/>
    <mergeCell ref="Q42:R43"/>
    <mergeCell ref="Q44:R45"/>
    <mergeCell ref="Q46:R47"/>
    <mergeCell ref="B42:F43"/>
    <mergeCell ref="B44:F45"/>
    <mergeCell ref="B46:F47"/>
    <mergeCell ref="G42:K43"/>
    <mergeCell ref="A40:A41"/>
    <mergeCell ref="A38:A39"/>
    <mergeCell ref="A36:A37"/>
    <mergeCell ref="Q36:R37"/>
    <mergeCell ref="Q38:R39"/>
    <mergeCell ref="Q40:R41"/>
    <mergeCell ref="B36:F37"/>
    <mergeCell ref="B38:F39"/>
    <mergeCell ref="B40:F41"/>
    <mergeCell ref="G38:K39"/>
    <mergeCell ref="A34:A35"/>
    <mergeCell ref="A32:A33"/>
    <mergeCell ref="A30:A31"/>
    <mergeCell ref="Q30:R31"/>
    <mergeCell ref="Q32:R33"/>
    <mergeCell ref="Q34:R35"/>
    <mergeCell ref="B30:F31"/>
    <mergeCell ref="B32:F33"/>
    <mergeCell ref="B34:F35"/>
    <mergeCell ref="G30:K31"/>
    <mergeCell ref="B26:F27"/>
    <mergeCell ref="B28:F29"/>
    <mergeCell ref="G26:K27"/>
    <mergeCell ref="L26:P27"/>
    <mergeCell ref="G18:K19"/>
    <mergeCell ref="L18:P19"/>
    <mergeCell ref="G22:K23"/>
    <mergeCell ref="L22:P23"/>
    <mergeCell ref="G20:K21"/>
    <mergeCell ref="L20:P21"/>
    <mergeCell ref="A26:A27"/>
    <mergeCell ref="A24:A25"/>
    <mergeCell ref="A14:A15"/>
    <mergeCell ref="A12:A13"/>
    <mergeCell ref="Q8:R9"/>
    <mergeCell ref="Q10:R11"/>
    <mergeCell ref="Q12:R13"/>
    <mergeCell ref="B8:F9"/>
    <mergeCell ref="B10:F11"/>
    <mergeCell ref="B24:F25"/>
    <mergeCell ref="B12:F13"/>
    <mergeCell ref="B14:F15"/>
    <mergeCell ref="A10:A11"/>
    <mergeCell ref="L6:P7"/>
    <mergeCell ref="Q14:R15"/>
    <mergeCell ref="Q16:R17"/>
    <mergeCell ref="B16:F17"/>
    <mergeCell ref="G10:K11"/>
    <mergeCell ref="L10:P11"/>
    <mergeCell ref="G16:K17"/>
    <mergeCell ref="U6:U7"/>
    <mergeCell ref="U8:U9"/>
    <mergeCell ref="U10:U11"/>
    <mergeCell ref="U12:U13"/>
    <mergeCell ref="S6:T7"/>
    <mergeCell ref="S18:T19"/>
    <mergeCell ref="S10:T11"/>
    <mergeCell ref="A66:A67"/>
    <mergeCell ref="B66:F67"/>
    <mergeCell ref="A22:A23"/>
    <mergeCell ref="A20:A21"/>
    <mergeCell ref="A18:A19"/>
    <mergeCell ref="A16:A17"/>
    <mergeCell ref="B18:F19"/>
    <mergeCell ref="B20:F21"/>
    <mergeCell ref="B22:F23"/>
    <mergeCell ref="A28:A29"/>
    <mergeCell ref="G66:K67"/>
    <mergeCell ref="L66:P67"/>
    <mergeCell ref="Q66:R67"/>
    <mergeCell ref="S66:T67"/>
    <mergeCell ref="V70:V71"/>
    <mergeCell ref="U66:U67"/>
    <mergeCell ref="V66:V67"/>
    <mergeCell ref="U68:U69"/>
    <mergeCell ref="A68:A69"/>
    <mergeCell ref="B68:F69"/>
    <mergeCell ref="G68:K69"/>
    <mergeCell ref="L68:P69"/>
    <mergeCell ref="Q68:R69"/>
    <mergeCell ref="S68:T69"/>
    <mergeCell ref="U72:U73"/>
    <mergeCell ref="V72:V73"/>
    <mergeCell ref="V68:V69"/>
    <mergeCell ref="A70:A71"/>
    <mergeCell ref="B70:F71"/>
    <mergeCell ref="G70:K71"/>
    <mergeCell ref="L70:P71"/>
    <mergeCell ref="Q70:R71"/>
    <mergeCell ref="S70:T71"/>
    <mergeCell ref="U70:U71"/>
    <mergeCell ref="A72:A73"/>
    <mergeCell ref="B72:F73"/>
    <mergeCell ref="G72:K73"/>
    <mergeCell ref="L72:P73"/>
    <mergeCell ref="Q72:R73"/>
    <mergeCell ref="S72:T73"/>
    <mergeCell ref="A74:A75"/>
    <mergeCell ref="B74:F75"/>
    <mergeCell ref="G74:K75"/>
    <mergeCell ref="L74:P75"/>
    <mergeCell ref="Q74:R75"/>
    <mergeCell ref="S74:T75"/>
    <mergeCell ref="V78:V79"/>
    <mergeCell ref="U74:U75"/>
    <mergeCell ref="V74:V75"/>
    <mergeCell ref="A76:A77"/>
    <mergeCell ref="B76:F77"/>
    <mergeCell ref="G76:K77"/>
    <mergeCell ref="L76:P77"/>
    <mergeCell ref="Q76:R77"/>
    <mergeCell ref="S76:T77"/>
    <mergeCell ref="U76:U77"/>
    <mergeCell ref="U80:U81"/>
    <mergeCell ref="V80:V81"/>
    <mergeCell ref="V76:V77"/>
    <mergeCell ref="A78:A79"/>
    <mergeCell ref="B78:F79"/>
    <mergeCell ref="G78:K79"/>
    <mergeCell ref="L78:P79"/>
    <mergeCell ref="Q78:R79"/>
    <mergeCell ref="S78:T79"/>
    <mergeCell ref="U78:U79"/>
    <mergeCell ref="A80:A81"/>
    <mergeCell ref="B80:F81"/>
    <mergeCell ref="G80:K81"/>
    <mergeCell ref="L80:P81"/>
    <mergeCell ref="Q80:R81"/>
    <mergeCell ref="S80:T81"/>
    <mergeCell ref="U84:U85"/>
    <mergeCell ref="A82:A83"/>
    <mergeCell ref="B82:F83"/>
    <mergeCell ref="G82:K83"/>
    <mergeCell ref="L82:P83"/>
    <mergeCell ref="Q82:R83"/>
    <mergeCell ref="S82:T83"/>
    <mergeCell ref="V84:V85"/>
    <mergeCell ref="W84:AA85"/>
    <mergeCell ref="U82:U83"/>
    <mergeCell ref="V82:V83"/>
    <mergeCell ref="A84:A85"/>
    <mergeCell ref="B84:F85"/>
    <mergeCell ref="G84:K85"/>
    <mergeCell ref="L84:P85"/>
    <mergeCell ref="Q84:R85"/>
    <mergeCell ref="S84:T85"/>
    <mergeCell ref="U4:U5"/>
    <mergeCell ref="V4:V5"/>
    <mergeCell ref="A4:A5"/>
    <mergeCell ref="B4:F5"/>
    <mergeCell ref="G4:K5"/>
    <mergeCell ref="L4:P5"/>
    <mergeCell ref="Q5:R5"/>
    <mergeCell ref="S5:T5"/>
    <mergeCell ref="Q4:T4"/>
  </mergeCells>
  <conditionalFormatting sqref="B6:F7">
    <cfRule type="expression" priority="5" dxfId="8" stopIfTrue="1">
      <formula>IF(B6="④一般女子シングルス",TRUE,FALSE)</formula>
    </cfRule>
    <cfRule type="expression" priority="6" dxfId="0" stopIfTrue="1">
      <formula>IF(B6="②ジュニア女子シングルス",TRUE,FALSE)</formula>
    </cfRule>
    <cfRule type="expression" priority="7" dxfId="6" stopIfTrue="1">
      <formula>IF(B6="③一般男子シングルス",TRUE,FALSE)</formula>
    </cfRule>
    <cfRule type="expression" priority="8" dxfId="12">
      <formula>IF(B6="①ジュニア男子シングルス",TRUE,FALSE)</formula>
    </cfRule>
  </conditionalFormatting>
  <conditionalFormatting sqref="B8:F85">
    <cfRule type="expression" priority="1" dxfId="8" stopIfTrue="1">
      <formula>IF(B8="④一般女子シングルス",TRUE,FALSE)</formula>
    </cfRule>
    <cfRule type="expression" priority="2" dxfId="0" stopIfTrue="1">
      <formula>IF(B8="②ジュニア女子シングルス",TRUE,FALSE)</formula>
    </cfRule>
    <cfRule type="expression" priority="3" dxfId="6" stopIfTrue="1">
      <formula>IF(B8="③一般男子シングルス",TRUE,FALSE)</formula>
    </cfRule>
    <cfRule type="expression" priority="4" dxfId="12">
      <formula>IF(B8="①ジュニア男子シングルス",TRUE,FALSE)</formula>
    </cfRule>
  </conditionalFormatting>
  <dataValidations count="1">
    <dataValidation type="list" allowBlank="1" showInputMessage="1" showErrorMessage="1" sqref="B6:F85">
      <formula1>$Z$10:$Z$13</formula1>
    </dataValidation>
  </dataValidations>
  <printOptions horizontalCentered="1" verticalCentered="1"/>
  <pageMargins left="0" right="0" top="0" bottom="0" header="0" footer="0"/>
  <pageSetup fitToHeight="1" fitToWidth="1" orientation="portrait" paperSize="9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view="pageBreakPreview" zoomScaleSheetLayoutView="100" zoomScalePageLayoutView="0" workbookViewId="0" topLeftCell="A1">
      <selection activeCell="B4" sqref="B4:F5"/>
    </sheetView>
  </sheetViews>
  <sheetFormatPr defaultColWidth="11.00390625" defaultRowHeight="13.5"/>
  <cols>
    <col min="1" max="1" width="4.875" style="1" customWidth="1"/>
    <col min="2" max="6" width="3.625" style="1" customWidth="1"/>
    <col min="7" max="16" width="2.875" style="1" customWidth="1"/>
    <col min="17" max="20" width="3.625" style="1" customWidth="1"/>
    <col min="21" max="21" width="12.625" style="1" customWidth="1"/>
    <col min="22" max="22" width="33.625" style="1" customWidth="1"/>
    <col min="23" max="23" width="11.00390625" style="1" customWidth="1"/>
    <col min="24" max="24" width="9.875" style="1" customWidth="1"/>
    <col min="25" max="25" width="24.50390625" style="1" customWidth="1"/>
    <col min="26" max="26" width="25.00390625" style="1" bestFit="1" customWidth="1"/>
    <col min="27" max="28" width="11.00390625" style="1" customWidth="1"/>
    <col min="29" max="29" width="25.00390625" style="1" bestFit="1" customWidth="1"/>
    <col min="30" max="16384" width="11.00390625" style="1" customWidth="1"/>
  </cols>
  <sheetData>
    <row r="1" spans="1:22" ht="33">
      <c r="A1" s="22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9.5">
      <c r="A2" s="24" t="s">
        <v>50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30" customHeight="1">
      <c r="A3" s="26" t="str">
        <f>"ダブルス申込書"</f>
        <v>ダブルス申込書</v>
      </c>
      <c r="B3" s="27"/>
      <c r="C3" s="27"/>
      <c r="D3" s="27"/>
      <c r="E3" s="27"/>
      <c r="F3" s="27"/>
      <c r="G3" s="28"/>
      <c r="H3" s="29"/>
      <c r="I3" s="29"/>
      <c r="J3" s="30"/>
      <c r="K3" s="30"/>
      <c r="L3" s="31" t="s">
        <v>49</v>
      </c>
      <c r="M3" s="264">
        <f>'集計表'!H15</f>
        <v>0</v>
      </c>
      <c r="N3" s="264"/>
      <c r="O3" s="264"/>
      <c r="P3" s="264"/>
      <c r="Q3" s="264"/>
      <c r="R3" s="264"/>
      <c r="S3" s="264"/>
      <c r="T3" s="264"/>
      <c r="U3" s="264"/>
      <c r="V3" s="264"/>
    </row>
    <row r="4" spans="1:22" ht="21.75" customHeight="1">
      <c r="A4" s="268" t="s">
        <v>48</v>
      </c>
      <c r="B4" s="270" t="s">
        <v>30</v>
      </c>
      <c r="C4" s="271"/>
      <c r="D4" s="271"/>
      <c r="E4" s="271"/>
      <c r="F4" s="272"/>
      <c r="G4" s="270" t="s">
        <v>31</v>
      </c>
      <c r="H4" s="271"/>
      <c r="I4" s="271"/>
      <c r="J4" s="271"/>
      <c r="K4" s="272"/>
      <c r="L4" s="270" t="s">
        <v>32</v>
      </c>
      <c r="M4" s="271"/>
      <c r="N4" s="271"/>
      <c r="O4" s="271"/>
      <c r="P4" s="272"/>
      <c r="Q4" s="225" t="s">
        <v>46</v>
      </c>
      <c r="R4" s="276"/>
      <c r="S4" s="276"/>
      <c r="T4" s="277"/>
      <c r="U4" s="265" t="s">
        <v>84</v>
      </c>
      <c r="V4" s="265" t="s">
        <v>85</v>
      </c>
    </row>
    <row r="5" spans="1:22" ht="21.75" customHeight="1">
      <c r="A5" s="269"/>
      <c r="B5" s="273"/>
      <c r="C5" s="274"/>
      <c r="D5" s="274"/>
      <c r="E5" s="274"/>
      <c r="F5" s="275"/>
      <c r="G5" s="273"/>
      <c r="H5" s="274"/>
      <c r="I5" s="274"/>
      <c r="J5" s="274"/>
      <c r="K5" s="275"/>
      <c r="L5" s="273"/>
      <c r="M5" s="274"/>
      <c r="N5" s="274"/>
      <c r="O5" s="274"/>
      <c r="P5" s="275"/>
      <c r="Q5" s="227" t="s">
        <v>33</v>
      </c>
      <c r="R5" s="267"/>
      <c r="S5" s="227" t="s">
        <v>34</v>
      </c>
      <c r="T5" s="267"/>
      <c r="U5" s="266"/>
      <c r="V5" s="288"/>
    </row>
    <row r="6" spans="1:22" ht="26.25" customHeight="1">
      <c r="A6" s="278">
        <v>1</v>
      </c>
      <c r="B6" s="279"/>
      <c r="C6" s="279"/>
      <c r="D6" s="279"/>
      <c r="E6" s="279"/>
      <c r="F6" s="279"/>
      <c r="G6" s="280"/>
      <c r="H6" s="281"/>
      <c r="I6" s="281"/>
      <c r="J6" s="281"/>
      <c r="K6" s="282"/>
      <c r="L6" s="283">
        <f>IF(G6="","",'集計表'!$Q$15)</f>
      </c>
      <c r="M6" s="283"/>
      <c r="N6" s="283"/>
      <c r="O6" s="283"/>
      <c r="P6" s="283"/>
      <c r="Q6" s="289">
        <f aca="true" t="shared" si="0" ref="Q6:Q35">IF(OR(G6="",U6=""),"",YEAR(県大会開催日+1)-YEAR(U6)-IF(MONTH(県大会開催日+1)*100+DAY(県大会開催日+1)&lt;MONTH(U6)*100+DAY(U6),1,0))</f>
      </c>
      <c r="R6" s="290"/>
      <c r="S6" s="289">
        <f ca="1">IF(OR(G6="",U6=""),"",IF(OR(DATEDIF(U6,DATE(YEAR(TODAY()),3,31),"Y")-5&lt;1,DATEDIF(U6,DATE(YEAR(TODAY()),3,31),"Y")-5&gt;12),"ー",CHOOSE(DATEDIF(U6,DATE(YEAR(TODAY()),3,31),"Y")-5,"小1","小2","小3","小4","小5","小6","中1","中2","中3","高1","高2","高3")))</f>
      </c>
      <c r="T6" s="290"/>
      <c r="U6" s="18"/>
      <c r="V6" s="19"/>
    </row>
    <row r="7" spans="1:22" ht="26.25" customHeight="1">
      <c r="A7" s="278"/>
      <c r="B7" s="279"/>
      <c r="C7" s="279"/>
      <c r="D7" s="279"/>
      <c r="E7" s="279"/>
      <c r="F7" s="279"/>
      <c r="G7" s="284"/>
      <c r="H7" s="285"/>
      <c r="I7" s="285"/>
      <c r="J7" s="285"/>
      <c r="K7" s="286"/>
      <c r="L7" s="287">
        <f>IF(G7="","",'集計表'!$Q$15)</f>
      </c>
      <c r="M7" s="287"/>
      <c r="N7" s="287"/>
      <c r="O7" s="287"/>
      <c r="P7" s="287"/>
      <c r="Q7" s="291">
        <f t="shared" si="0"/>
      </c>
      <c r="R7" s="292"/>
      <c r="S7" s="291">
        <f aca="true" ca="1" t="shared" si="1" ref="S7:S35">IF(OR(G7="",U7=""),"",IF(OR(DATEDIF(U7,DATE(YEAR(TODAY()),3,31),"Y")-5&lt;1,DATEDIF(U7,DATE(YEAR(TODAY()),3,31),"Y")-5&gt;12),"ー",CHOOSE(DATEDIF(U7,DATE(YEAR(TODAY()),3,31),"Y")-5,"小1","小2","小3","小4","小5","小6","中1","中2","中3","高1","高2","高3")))</f>
      </c>
      <c r="T7" s="292"/>
      <c r="U7" s="20"/>
      <c r="V7" s="21"/>
    </row>
    <row r="8" spans="1:22" ht="26.25" customHeight="1">
      <c r="A8" s="278">
        <v>2</v>
      </c>
      <c r="B8" s="279"/>
      <c r="C8" s="279"/>
      <c r="D8" s="279"/>
      <c r="E8" s="279"/>
      <c r="F8" s="279"/>
      <c r="G8" s="280"/>
      <c r="H8" s="281"/>
      <c r="I8" s="281"/>
      <c r="J8" s="281"/>
      <c r="K8" s="282"/>
      <c r="L8" s="283">
        <f>IF(G8="","",'集計表'!$Q$15)</f>
      </c>
      <c r="M8" s="283"/>
      <c r="N8" s="283"/>
      <c r="O8" s="283"/>
      <c r="P8" s="283"/>
      <c r="Q8" s="289">
        <f t="shared" si="0"/>
      </c>
      <c r="R8" s="290"/>
      <c r="S8" s="289">
        <f ca="1" t="shared" si="1"/>
      </c>
      <c r="T8" s="290"/>
      <c r="U8" s="18"/>
      <c r="V8" s="19"/>
    </row>
    <row r="9" spans="1:26" ht="26.25" customHeight="1">
      <c r="A9" s="278"/>
      <c r="B9" s="279"/>
      <c r="C9" s="279"/>
      <c r="D9" s="279"/>
      <c r="E9" s="279"/>
      <c r="F9" s="279"/>
      <c r="G9" s="284"/>
      <c r="H9" s="285"/>
      <c r="I9" s="285"/>
      <c r="J9" s="285"/>
      <c r="K9" s="286"/>
      <c r="L9" s="287">
        <f>IF(G9="","",'集計表'!$Q$15)</f>
      </c>
      <c r="M9" s="287"/>
      <c r="N9" s="287"/>
      <c r="O9" s="287"/>
      <c r="P9" s="287"/>
      <c r="Q9" s="291">
        <f t="shared" si="0"/>
      </c>
      <c r="R9" s="292"/>
      <c r="S9" s="291">
        <f ca="1" t="shared" si="1"/>
      </c>
      <c r="T9" s="292"/>
      <c r="U9" s="20"/>
      <c r="V9" s="21"/>
      <c r="Z9" s="15" t="s">
        <v>29</v>
      </c>
    </row>
    <row r="10" spans="1:26" ht="26.25" customHeight="1">
      <c r="A10" s="278">
        <v>3</v>
      </c>
      <c r="B10" s="279"/>
      <c r="C10" s="279"/>
      <c r="D10" s="279"/>
      <c r="E10" s="279"/>
      <c r="F10" s="279"/>
      <c r="G10" s="280"/>
      <c r="H10" s="281"/>
      <c r="I10" s="281"/>
      <c r="J10" s="281"/>
      <c r="K10" s="282"/>
      <c r="L10" s="283">
        <f>IF(G10="","",'集計表'!$Q$15)</f>
      </c>
      <c r="M10" s="283"/>
      <c r="N10" s="283"/>
      <c r="O10" s="283"/>
      <c r="P10" s="283"/>
      <c r="Q10" s="289">
        <f t="shared" si="0"/>
      </c>
      <c r="R10" s="290"/>
      <c r="S10" s="289">
        <f ca="1" t="shared" si="1"/>
      </c>
      <c r="T10" s="290"/>
      <c r="U10" s="18"/>
      <c r="V10" s="19"/>
      <c r="Z10" s="17" t="s">
        <v>74</v>
      </c>
    </row>
    <row r="11" spans="1:26" ht="26.25" customHeight="1">
      <c r="A11" s="278"/>
      <c r="B11" s="279"/>
      <c r="C11" s="279"/>
      <c r="D11" s="279"/>
      <c r="E11" s="279"/>
      <c r="F11" s="279"/>
      <c r="G11" s="284"/>
      <c r="H11" s="285"/>
      <c r="I11" s="285"/>
      <c r="J11" s="285"/>
      <c r="K11" s="286"/>
      <c r="L11" s="287">
        <f>IF(G11="","",'集計表'!$Q$15)</f>
      </c>
      <c r="M11" s="287"/>
      <c r="N11" s="287"/>
      <c r="O11" s="287"/>
      <c r="P11" s="287"/>
      <c r="Q11" s="291">
        <f t="shared" si="0"/>
      </c>
      <c r="R11" s="292"/>
      <c r="S11" s="291">
        <f ca="1" t="shared" si="1"/>
      </c>
      <c r="T11" s="292"/>
      <c r="U11" s="20"/>
      <c r="V11" s="21"/>
      <c r="Z11" s="17" t="s">
        <v>75</v>
      </c>
    </row>
    <row r="12" spans="1:26" ht="26.25" customHeight="1">
      <c r="A12" s="278">
        <v>4</v>
      </c>
      <c r="B12" s="279"/>
      <c r="C12" s="279"/>
      <c r="D12" s="279"/>
      <c r="E12" s="279"/>
      <c r="F12" s="279"/>
      <c r="G12" s="280"/>
      <c r="H12" s="281"/>
      <c r="I12" s="281"/>
      <c r="J12" s="281"/>
      <c r="K12" s="282"/>
      <c r="L12" s="283">
        <f>IF(G12="","",'集計表'!$Q$15)</f>
      </c>
      <c r="M12" s="283"/>
      <c r="N12" s="283"/>
      <c r="O12" s="283"/>
      <c r="P12" s="283"/>
      <c r="Q12" s="289">
        <f t="shared" si="0"/>
      </c>
      <c r="R12" s="290"/>
      <c r="S12" s="289">
        <f ca="1" t="shared" si="1"/>
      </c>
      <c r="T12" s="290"/>
      <c r="U12" s="18"/>
      <c r="V12" s="19"/>
      <c r="Z12" s="17" t="s">
        <v>76</v>
      </c>
    </row>
    <row r="13" spans="1:22" ht="26.25" customHeight="1">
      <c r="A13" s="278"/>
      <c r="B13" s="279"/>
      <c r="C13" s="279"/>
      <c r="D13" s="279"/>
      <c r="E13" s="279"/>
      <c r="F13" s="279"/>
      <c r="G13" s="284"/>
      <c r="H13" s="285"/>
      <c r="I13" s="285"/>
      <c r="J13" s="285"/>
      <c r="K13" s="286"/>
      <c r="L13" s="287">
        <f>IF(G13="","",'集計表'!$Q$15)</f>
      </c>
      <c r="M13" s="287"/>
      <c r="N13" s="287"/>
      <c r="O13" s="287"/>
      <c r="P13" s="287"/>
      <c r="Q13" s="291">
        <f t="shared" si="0"/>
      </c>
      <c r="R13" s="292"/>
      <c r="S13" s="291">
        <f ca="1" t="shared" si="1"/>
      </c>
      <c r="T13" s="292"/>
      <c r="U13" s="20"/>
      <c r="V13" s="21"/>
    </row>
    <row r="14" spans="1:22" ht="26.25" customHeight="1">
      <c r="A14" s="278">
        <v>5</v>
      </c>
      <c r="B14" s="279"/>
      <c r="C14" s="279"/>
      <c r="D14" s="279"/>
      <c r="E14" s="279"/>
      <c r="F14" s="279"/>
      <c r="G14" s="280"/>
      <c r="H14" s="281"/>
      <c r="I14" s="281"/>
      <c r="J14" s="281"/>
      <c r="K14" s="282"/>
      <c r="L14" s="283">
        <f>IF(G14="","",'集計表'!$Q$15)</f>
      </c>
      <c r="M14" s="283"/>
      <c r="N14" s="283"/>
      <c r="O14" s="283"/>
      <c r="P14" s="283"/>
      <c r="Q14" s="289">
        <f t="shared" si="0"/>
      </c>
      <c r="R14" s="290"/>
      <c r="S14" s="289">
        <f ca="1" t="shared" si="1"/>
      </c>
      <c r="T14" s="290"/>
      <c r="U14" s="18"/>
      <c r="V14" s="19"/>
    </row>
    <row r="15" spans="1:22" ht="26.25" customHeight="1">
      <c r="A15" s="278"/>
      <c r="B15" s="279"/>
      <c r="C15" s="279"/>
      <c r="D15" s="279"/>
      <c r="E15" s="279"/>
      <c r="F15" s="279"/>
      <c r="G15" s="284"/>
      <c r="H15" s="285"/>
      <c r="I15" s="285"/>
      <c r="J15" s="285"/>
      <c r="K15" s="286"/>
      <c r="L15" s="287">
        <f>IF(G15="","",'集計表'!$Q$15)</f>
      </c>
      <c r="M15" s="287"/>
      <c r="N15" s="287"/>
      <c r="O15" s="287"/>
      <c r="P15" s="287"/>
      <c r="Q15" s="291">
        <f t="shared" si="0"/>
      </c>
      <c r="R15" s="292"/>
      <c r="S15" s="291">
        <f ca="1" t="shared" si="1"/>
      </c>
      <c r="T15" s="292"/>
      <c r="U15" s="20"/>
      <c r="V15" s="21"/>
    </row>
    <row r="16" spans="1:22" ht="26.25" customHeight="1">
      <c r="A16" s="278">
        <v>6</v>
      </c>
      <c r="B16" s="279"/>
      <c r="C16" s="279"/>
      <c r="D16" s="279"/>
      <c r="E16" s="279"/>
      <c r="F16" s="279"/>
      <c r="G16" s="280"/>
      <c r="H16" s="281"/>
      <c r="I16" s="281"/>
      <c r="J16" s="281"/>
      <c r="K16" s="282"/>
      <c r="L16" s="283">
        <f>IF(G16="","",'集計表'!$Q$15)</f>
      </c>
      <c r="M16" s="283"/>
      <c r="N16" s="283"/>
      <c r="O16" s="283"/>
      <c r="P16" s="283"/>
      <c r="Q16" s="289">
        <f t="shared" si="0"/>
      </c>
      <c r="R16" s="290"/>
      <c r="S16" s="289">
        <f ca="1" t="shared" si="1"/>
      </c>
      <c r="T16" s="290"/>
      <c r="U16" s="18"/>
      <c r="V16" s="19"/>
    </row>
    <row r="17" spans="1:22" ht="26.25" customHeight="1">
      <c r="A17" s="278"/>
      <c r="B17" s="279"/>
      <c r="C17" s="279"/>
      <c r="D17" s="279"/>
      <c r="E17" s="279"/>
      <c r="F17" s="279"/>
      <c r="G17" s="284"/>
      <c r="H17" s="285"/>
      <c r="I17" s="285"/>
      <c r="J17" s="285"/>
      <c r="K17" s="286"/>
      <c r="L17" s="287">
        <f>IF(G17="","",'集計表'!$Q$15)</f>
      </c>
      <c r="M17" s="287"/>
      <c r="N17" s="287"/>
      <c r="O17" s="287"/>
      <c r="P17" s="287"/>
      <c r="Q17" s="291">
        <f t="shared" si="0"/>
      </c>
      <c r="R17" s="292"/>
      <c r="S17" s="291">
        <f ca="1" t="shared" si="1"/>
      </c>
      <c r="T17" s="292"/>
      <c r="U17" s="20"/>
      <c r="V17" s="21"/>
    </row>
    <row r="18" spans="1:22" ht="26.25" customHeight="1">
      <c r="A18" s="278">
        <v>7</v>
      </c>
      <c r="B18" s="279"/>
      <c r="C18" s="279"/>
      <c r="D18" s="279"/>
      <c r="E18" s="279"/>
      <c r="F18" s="279"/>
      <c r="G18" s="280"/>
      <c r="H18" s="281"/>
      <c r="I18" s="281"/>
      <c r="J18" s="281"/>
      <c r="K18" s="282"/>
      <c r="L18" s="283">
        <f>IF(G18="","",'集計表'!$Q$15)</f>
      </c>
      <c r="M18" s="283"/>
      <c r="N18" s="283"/>
      <c r="O18" s="283"/>
      <c r="P18" s="283"/>
      <c r="Q18" s="289">
        <f t="shared" si="0"/>
      </c>
      <c r="R18" s="290"/>
      <c r="S18" s="289">
        <f ca="1" t="shared" si="1"/>
      </c>
      <c r="T18" s="290"/>
      <c r="U18" s="18"/>
      <c r="V18" s="19"/>
    </row>
    <row r="19" spans="1:22" ht="26.25" customHeight="1">
      <c r="A19" s="278"/>
      <c r="B19" s="279"/>
      <c r="C19" s="279"/>
      <c r="D19" s="279"/>
      <c r="E19" s="279"/>
      <c r="F19" s="279"/>
      <c r="G19" s="284"/>
      <c r="H19" s="285"/>
      <c r="I19" s="285"/>
      <c r="J19" s="285"/>
      <c r="K19" s="286"/>
      <c r="L19" s="287">
        <f>IF(G19="","",'集計表'!$Q$15)</f>
      </c>
      <c r="M19" s="287"/>
      <c r="N19" s="287"/>
      <c r="O19" s="287"/>
      <c r="P19" s="287"/>
      <c r="Q19" s="291">
        <f t="shared" si="0"/>
      </c>
      <c r="R19" s="292"/>
      <c r="S19" s="291">
        <f ca="1" t="shared" si="1"/>
      </c>
      <c r="T19" s="292"/>
      <c r="U19" s="20"/>
      <c r="V19" s="21"/>
    </row>
    <row r="20" spans="1:22" ht="26.25" customHeight="1">
      <c r="A20" s="278">
        <v>8</v>
      </c>
      <c r="B20" s="279"/>
      <c r="C20" s="279"/>
      <c r="D20" s="279"/>
      <c r="E20" s="279"/>
      <c r="F20" s="279"/>
      <c r="G20" s="280"/>
      <c r="H20" s="281"/>
      <c r="I20" s="281"/>
      <c r="J20" s="281"/>
      <c r="K20" s="282"/>
      <c r="L20" s="283">
        <f>IF(G20="","",'集計表'!$Q$15)</f>
      </c>
      <c r="M20" s="283"/>
      <c r="N20" s="283"/>
      <c r="O20" s="283"/>
      <c r="P20" s="283"/>
      <c r="Q20" s="289">
        <f t="shared" si="0"/>
      </c>
      <c r="R20" s="290"/>
      <c r="S20" s="289">
        <f ca="1" t="shared" si="1"/>
      </c>
      <c r="T20" s="290"/>
      <c r="U20" s="18"/>
      <c r="V20" s="19"/>
    </row>
    <row r="21" spans="1:22" ht="26.25" customHeight="1">
      <c r="A21" s="278"/>
      <c r="B21" s="279"/>
      <c r="C21" s="279"/>
      <c r="D21" s="279"/>
      <c r="E21" s="279"/>
      <c r="F21" s="279"/>
      <c r="G21" s="284"/>
      <c r="H21" s="285"/>
      <c r="I21" s="285"/>
      <c r="J21" s="285"/>
      <c r="K21" s="286"/>
      <c r="L21" s="287">
        <f>IF(G21="","",'集計表'!$Q$15)</f>
      </c>
      <c r="M21" s="287"/>
      <c r="N21" s="287"/>
      <c r="O21" s="287"/>
      <c r="P21" s="287"/>
      <c r="Q21" s="291">
        <f t="shared" si="0"/>
      </c>
      <c r="R21" s="292"/>
      <c r="S21" s="291">
        <f ca="1" t="shared" si="1"/>
      </c>
      <c r="T21" s="292"/>
      <c r="U21" s="20"/>
      <c r="V21" s="21"/>
    </row>
    <row r="22" spans="1:22" ht="26.25" customHeight="1">
      <c r="A22" s="278">
        <v>9</v>
      </c>
      <c r="B22" s="279"/>
      <c r="C22" s="279"/>
      <c r="D22" s="279"/>
      <c r="E22" s="279"/>
      <c r="F22" s="279"/>
      <c r="G22" s="280"/>
      <c r="H22" s="281"/>
      <c r="I22" s="281"/>
      <c r="J22" s="281"/>
      <c r="K22" s="282"/>
      <c r="L22" s="283">
        <f>IF(G22="","",'集計表'!$Q$15)</f>
      </c>
      <c r="M22" s="283"/>
      <c r="N22" s="283"/>
      <c r="O22" s="283"/>
      <c r="P22" s="283"/>
      <c r="Q22" s="289">
        <f t="shared" si="0"/>
      </c>
      <c r="R22" s="290"/>
      <c r="S22" s="289">
        <f ca="1" t="shared" si="1"/>
      </c>
      <c r="T22" s="290"/>
      <c r="U22" s="18"/>
      <c r="V22" s="19"/>
    </row>
    <row r="23" spans="1:22" ht="26.25" customHeight="1">
      <c r="A23" s="278"/>
      <c r="B23" s="279"/>
      <c r="C23" s="279"/>
      <c r="D23" s="279"/>
      <c r="E23" s="279"/>
      <c r="F23" s="279"/>
      <c r="G23" s="284"/>
      <c r="H23" s="285"/>
      <c r="I23" s="285"/>
      <c r="J23" s="285"/>
      <c r="K23" s="286"/>
      <c r="L23" s="287">
        <f>IF(G23="","",'集計表'!$Q$15)</f>
      </c>
      <c r="M23" s="287"/>
      <c r="N23" s="287"/>
      <c r="O23" s="287"/>
      <c r="P23" s="287"/>
      <c r="Q23" s="291">
        <f t="shared" si="0"/>
      </c>
      <c r="R23" s="292"/>
      <c r="S23" s="291">
        <f ca="1" t="shared" si="1"/>
      </c>
      <c r="T23" s="292"/>
      <c r="U23" s="20"/>
      <c r="V23" s="21"/>
    </row>
    <row r="24" spans="1:22" ht="26.25" customHeight="1">
      <c r="A24" s="278">
        <v>10</v>
      </c>
      <c r="B24" s="279"/>
      <c r="C24" s="279"/>
      <c r="D24" s="279"/>
      <c r="E24" s="279"/>
      <c r="F24" s="279"/>
      <c r="G24" s="280"/>
      <c r="H24" s="281"/>
      <c r="I24" s="281"/>
      <c r="J24" s="281"/>
      <c r="K24" s="282"/>
      <c r="L24" s="283">
        <f>IF(G24="","",'集計表'!$Q$15)</f>
      </c>
      <c r="M24" s="283"/>
      <c r="N24" s="283"/>
      <c r="O24" s="283"/>
      <c r="P24" s="283"/>
      <c r="Q24" s="289">
        <f t="shared" si="0"/>
      </c>
      <c r="R24" s="290"/>
      <c r="S24" s="289">
        <f ca="1" t="shared" si="1"/>
      </c>
      <c r="T24" s="290"/>
      <c r="U24" s="18"/>
      <c r="V24" s="19"/>
    </row>
    <row r="25" spans="1:22" ht="26.25" customHeight="1">
      <c r="A25" s="278"/>
      <c r="B25" s="279"/>
      <c r="C25" s="279"/>
      <c r="D25" s="279"/>
      <c r="E25" s="279"/>
      <c r="F25" s="279"/>
      <c r="G25" s="284"/>
      <c r="H25" s="285"/>
      <c r="I25" s="285"/>
      <c r="J25" s="285"/>
      <c r="K25" s="286"/>
      <c r="L25" s="287">
        <f>IF(G25="","",'集計表'!$Q$15)</f>
      </c>
      <c r="M25" s="287"/>
      <c r="N25" s="287"/>
      <c r="O25" s="287"/>
      <c r="P25" s="287"/>
      <c r="Q25" s="291">
        <f t="shared" si="0"/>
      </c>
      <c r="R25" s="292"/>
      <c r="S25" s="291">
        <f ca="1" t="shared" si="1"/>
      </c>
      <c r="T25" s="292"/>
      <c r="U25" s="20"/>
      <c r="V25" s="21"/>
    </row>
    <row r="26" spans="1:22" ht="26.25" customHeight="1">
      <c r="A26" s="278">
        <v>11</v>
      </c>
      <c r="B26" s="279"/>
      <c r="C26" s="279"/>
      <c r="D26" s="279"/>
      <c r="E26" s="279"/>
      <c r="F26" s="279"/>
      <c r="G26" s="280"/>
      <c r="H26" s="281"/>
      <c r="I26" s="281"/>
      <c r="J26" s="281"/>
      <c r="K26" s="282"/>
      <c r="L26" s="283">
        <f>IF(G26="","",'集計表'!$Q$15)</f>
      </c>
      <c r="M26" s="283"/>
      <c r="N26" s="283"/>
      <c r="O26" s="283"/>
      <c r="P26" s="283"/>
      <c r="Q26" s="289">
        <f t="shared" si="0"/>
      </c>
      <c r="R26" s="290"/>
      <c r="S26" s="289">
        <f ca="1" t="shared" si="1"/>
      </c>
      <c r="T26" s="290"/>
      <c r="U26" s="18"/>
      <c r="V26" s="19"/>
    </row>
    <row r="27" spans="1:22" ht="26.25" customHeight="1">
      <c r="A27" s="278"/>
      <c r="B27" s="279"/>
      <c r="C27" s="279"/>
      <c r="D27" s="279"/>
      <c r="E27" s="279"/>
      <c r="F27" s="279"/>
      <c r="G27" s="284"/>
      <c r="H27" s="285"/>
      <c r="I27" s="285"/>
      <c r="J27" s="285"/>
      <c r="K27" s="286"/>
      <c r="L27" s="287">
        <f>IF(G27="","",'集計表'!$Q$15)</f>
      </c>
      <c r="M27" s="287"/>
      <c r="N27" s="287"/>
      <c r="O27" s="287"/>
      <c r="P27" s="287"/>
      <c r="Q27" s="291">
        <f t="shared" si="0"/>
      </c>
      <c r="R27" s="292"/>
      <c r="S27" s="291">
        <f ca="1" t="shared" si="1"/>
      </c>
      <c r="T27" s="292"/>
      <c r="U27" s="20"/>
      <c r="V27" s="21"/>
    </row>
    <row r="28" spans="1:22" ht="26.25" customHeight="1">
      <c r="A28" s="278">
        <v>12</v>
      </c>
      <c r="B28" s="279"/>
      <c r="C28" s="279"/>
      <c r="D28" s="279"/>
      <c r="E28" s="279"/>
      <c r="F28" s="279"/>
      <c r="G28" s="280"/>
      <c r="H28" s="281"/>
      <c r="I28" s="281"/>
      <c r="J28" s="281"/>
      <c r="K28" s="282"/>
      <c r="L28" s="283">
        <f>IF(G28="","",'集計表'!$Q$15)</f>
      </c>
      <c r="M28" s="283"/>
      <c r="N28" s="283"/>
      <c r="O28" s="283"/>
      <c r="P28" s="283"/>
      <c r="Q28" s="289">
        <f t="shared" si="0"/>
      </c>
      <c r="R28" s="290"/>
      <c r="S28" s="289">
        <f ca="1" t="shared" si="1"/>
      </c>
      <c r="T28" s="290"/>
      <c r="U28" s="18"/>
      <c r="V28" s="19"/>
    </row>
    <row r="29" spans="1:22" ht="26.25" customHeight="1">
      <c r="A29" s="278"/>
      <c r="B29" s="279"/>
      <c r="C29" s="279"/>
      <c r="D29" s="279"/>
      <c r="E29" s="279"/>
      <c r="F29" s="279"/>
      <c r="G29" s="284"/>
      <c r="H29" s="285"/>
      <c r="I29" s="285"/>
      <c r="J29" s="285"/>
      <c r="K29" s="286"/>
      <c r="L29" s="287">
        <f>IF(G29="","",'集計表'!$Q$15)</f>
      </c>
      <c r="M29" s="287"/>
      <c r="N29" s="287"/>
      <c r="O29" s="287"/>
      <c r="P29" s="287"/>
      <c r="Q29" s="291">
        <f t="shared" si="0"/>
      </c>
      <c r="R29" s="292"/>
      <c r="S29" s="291">
        <f ca="1" t="shared" si="1"/>
      </c>
      <c r="T29" s="292"/>
      <c r="U29" s="20"/>
      <c r="V29" s="21"/>
    </row>
    <row r="30" spans="1:22" ht="26.25" customHeight="1">
      <c r="A30" s="278">
        <v>13</v>
      </c>
      <c r="B30" s="279"/>
      <c r="C30" s="279"/>
      <c r="D30" s="279"/>
      <c r="E30" s="279"/>
      <c r="F30" s="279"/>
      <c r="G30" s="280"/>
      <c r="H30" s="281"/>
      <c r="I30" s="281"/>
      <c r="J30" s="281"/>
      <c r="K30" s="282"/>
      <c r="L30" s="283">
        <f>IF(G30="","",'集計表'!$Q$15)</f>
      </c>
      <c r="M30" s="283"/>
      <c r="N30" s="283"/>
      <c r="O30" s="283"/>
      <c r="P30" s="283"/>
      <c r="Q30" s="289">
        <f t="shared" si="0"/>
      </c>
      <c r="R30" s="290"/>
      <c r="S30" s="289">
        <f ca="1" t="shared" si="1"/>
      </c>
      <c r="T30" s="290"/>
      <c r="U30" s="18"/>
      <c r="V30" s="19"/>
    </row>
    <row r="31" spans="1:22" ht="26.25" customHeight="1">
      <c r="A31" s="278"/>
      <c r="B31" s="279"/>
      <c r="C31" s="279"/>
      <c r="D31" s="279"/>
      <c r="E31" s="279"/>
      <c r="F31" s="279"/>
      <c r="G31" s="284"/>
      <c r="H31" s="285"/>
      <c r="I31" s="285"/>
      <c r="J31" s="285"/>
      <c r="K31" s="286"/>
      <c r="L31" s="287">
        <f>IF(G31="","",'集計表'!$Q$15)</f>
      </c>
      <c r="M31" s="287"/>
      <c r="N31" s="287"/>
      <c r="O31" s="287"/>
      <c r="P31" s="287"/>
      <c r="Q31" s="291">
        <f t="shared" si="0"/>
      </c>
      <c r="R31" s="292"/>
      <c r="S31" s="291">
        <f ca="1" t="shared" si="1"/>
      </c>
      <c r="T31" s="292"/>
      <c r="U31" s="20"/>
      <c r="V31" s="21"/>
    </row>
    <row r="32" spans="1:22" ht="26.25" customHeight="1">
      <c r="A32" s="278">
        <v>14</v>
      </c>
      <c r="B32" s="279"/>
      <c r="C32" s="279"/>
      <c r="D32" s="279"/>
      <c r="E32" s="279"/>
      <c r="F32" s="279"/>
      <c r="G32" s="280"/>
      <c r="H32" s="281"/>
      <c r="I32" s="281"/>
      <c r="J32" s="281"/>
      <c r="K32" s="282"/>
      <c r="L32" s="283">
        <f>IF(G32="","",'集計表'!$Q$15)</f>
      </c>
      <c r="M32" s="283"/>
      <c r="N32" s="283"/>
      <c r="O32" s="283"/>
      <c r="P32" s="283"/>
      <c r="Q32" s="289">
        <f t="shared" si="0"/>
      </c>
      <c r="R32" s="290"/>
      <c r="S32" s="289">
        <f ca="1" t="shared" si="1"/>
      </c>
      <c r="T32" s="290"/>
      <c r="U32" s="18"/>
      <c r="V32" s="19"/>
    </row>
    <row r="33" spans="1:22" ht="26.25" customHeight="1">
      <c r="A33" s="278"/>
      <c r="B33" s="279"/>
      <c r="C33" s="279"/>
      <c r="D33" s="279"/>
      <c r="E33" s="279"/>
      <c r="F33" s="279"/>
      <c r="G33" s="284"/>
      <c r="H33" s="285"/>
      <c r="I33" s="285"/>
      <c r="J33" s="285"/>
      <c r="K33" s="286"/>
      <c r="L33" s="287">
        <f>IF(G33="","",'集計表'!$Q$15)</f>
      </c>
      <c r="M33" s="287"/>
      <c r="N33" s="287"/>
      <c r="O33" s="287"/>
      <c r="P33" s="287"/>
      <c r="Q33" s="291">
        <f t="shared" si="0"/>
      </c>
      <c r="R33" s="292"/>
      <c r="S33" s="291">
        <f ca="1" t="shared" si="1"/>
      </c>
      <c r="T33" s="292"/>
      <c r="U33" s="20"/>
      <c r="V33" s="21"/>
    </row>
    <row r="34" spans="1:27" ht="26.25" customHeight="1">
      <c r="A34" s="278">
        <v>15</v>
      </c>
      <c r="B34" s="279"/>
      <c r="C34" s="279"/>
      <c r="D34" s="279"/>
      <c r="E34" s="279"/>
      <c r="F34" s="279"/>
      <c r="G34" s="280"/>
      <c r="H34" s="281"/>
      <c r="I34" s="281"/>
      <c r="J34" s="281"/>
      <c r="K34" s="282"/>
      <c r="L34" s="283">
        <f>IF(G34="","",'集計表'!$Q$15)</f>
      </c>
      <c r="M34" s="283"/>
      <c r="N34" s="283"/>
      <c r="O34" s="283"/>
      <c r="P34" s="283"/>
      <c r="Q34" s="289">
        <f t="shared" si="0"/>
      </c>
      <c r="R34" s="290"/>
      <c r="S34" s="289">
        <f ca="1" t="shared" si="1"/>
      </c>
      <c r="T34" s="290"/>
      <c r="U34" s="18"/>
      <c r="V34" s="19"/>
      <c r="W34" s="232" t="s">
        <v>60</v>
      </c>
      <c r="X34" s="233"/>
      <c r="Y34" s="233"/>
      <c r="Z34" s="233"/>
      <c r="AA34" s="233"/>
    </row>
    <row r="35" spans="1:27" ht="26.25" customHeight="1">
      <c r="A35" s="278"/>
      <c r="B35" s="279"/>
      <c r="C35" s="279"/>
      <c r="D35" s="279"/>
      <c r="E35" s="279"/>
      <c r="F35" s="279"/>
      <c r="G35" s="284"/>
      <c r="H35" s="285"/>
      <c r="I35" s="285"/>
      <c r="J35" s="285"/>
      <c r="K35" s="286"/>
      <c r="L35" s="287">
        <f>IF(G35="","",'集計表'!$Q$15)</f>
      </c>
      <c r="M35" s="287"/>
      <c r="N35" s="287"/>
      <c r="O35" s="287"/>
      <c r="P35" s="287"/>
      <c r="Q35" s="291">
        <f t="shared" si="0"/>
      </c>
      <c r="R35" s="292"/>
      <c r="S35" s="291">
        <f ca="1" t="shared" si="1"/>
      </c>
      <c r="T35" s="292"/>
      <c r="U35" s="20"/>
      <c r="V35" s="21"/>
      <c r="W35" s="232"/>
      <c r="X35" s="233"/>
      <c r="Y35" s="233"/>
      <c r="Z35" s="233"/>
      <c r="AA35" s="233"/>
    </row>
  </sheetData>
  <sheetProtection sheet="1"/>
  <mergeCells count="161">
    <mergeCell ref="Q34:R34"/>
    <mergeCell ref="Q35:R35"/>
    <mergeCell ref="Q28:R28"/>
    <mergeCell ref="Q29:R29"/>
    <mergeCell ref="Q30:R30"/>
    <mergeCell ref="Q31:R31"/>
    <mergeCell ref="Q32:R32"/>
    <mergeCell ref="Q33:R33"/>
    <mergeCell ref="Q21:R21"/>
    <mergeCell ref="Q22:R22"/>
    <mergeCell ref="Q24:R24"/>
    <mergeCell ref="Q25:R25"/>
    <mergeCell ref="Q26:R26"/>
    <mergeCell ref="Q27:R27"/>
    <mergeCell ref="Q23:R23"/>
    <mergeCell ref="Q15:R15"/>
    <mergeCell ref="Q16:R16"/>
    <mergeCell ref="Q17:R17"/>
    <mergeCell ref="Q18:R18"/>
    <mergeCell ref="Q19:R19"/>
    <mergeCell ref="Q20:R20"/>
    <mergeCell ref="S35:T3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S29:T29"/>
    <mergeCell ref="S30:T30"/>
    <mergeCell ref="S31:T31"/>
    <mergeCell ref="S32:T32"/>
    <mergeCell ref="S33:T33"/>
    <mergeCell ref="S34:T34"/>
    <mergeCell ref="S23:T23"/>
    <mergeCell ref="S24:T24"/>
    <mergeCell ref="S25:T25"/>
    <mergeCell ref="S26:T26"/>
    <mergeCell ref="S27:T27"/>
    <mergeCell ref="S28:T28"/>
    <mergeCell ref="S17:T17"/>
    <mergeCell ref="S18:T18"/>
    <mergeCell ref="S19:T19"/>
    <mergeCell ref="S20:T20"/>
    <mergeCell ref="S21:T21"/>
    <mergeCell ref="S22:T22"/>
    <mergeCell ref="S12:T12"/>
    <mergeCell ref="S11:T11"/>
    <mergeCell ref="S13:T13"/>
    <mergeCell ref="S14:T14"/>
    <mergeCell ref="S15:T15"/>
    <mergeCell ref="S16:T16"/>
    <mergeCell ref="L9:P9"/>
    <mergeCell ref="L11:P11"/>
    <mergeCell ref="L13:P13"/>
    <mergeCell ref="L15:P15"/>
    <mergeCell ref="L24:P24"/>
    <mergeCell ref="S6:T6"/>
    <mergeCell ref="S7:T7"/>
    <mergeCell ref="S8:T8"/>
    <mergeCell ref="S9:T9"/>
    <mergeCell ref="S10:T10"/>
    <mergeCell ref="A34:A35"/>
    <mergeCell ref="B34:F35"/>
    <mergeCell ref="G34:K34"/>
    <mergeCell ref="L34:P34"/>
    <mergeCell ref="L35:P35"/>
    <mergeCell ref="G7:K7"/>
    <mergeCell ref="G27:K27"/>
    <mergeCell ref="G29:K29"/>
    <mergeCell ref="G32:K32"/>
    <mergeCell ref="G35:K35"/>
    <mergeCell ref="L30:P30"/>
    <mergeCell ref="G31:K31"/>
    <mergeCell ref="L31:P31"/>
    <mergeCell ref="B32:F33"/>
    <mergeCell ref="A32:A33"/>
    <mergeCell ref="B30:F31"/>
    <mergeCell ref="G30:K30"/>
    <mergeCell ref="G33:K33"/>
    <mergeCell ref="L33:P33"/>
    <mergeCell ref="L32:P32"/>
    <mergeCell ref="G26:K26"/>
    <mergeCell ref="L26:P26"/>
    <mergeCell ref="L27:P27"/>
    <mergeCell ref="A28:A29"/>
    <mergeCell ref="B28:F29"/>
    <mergeCell ref="G28:K28"/>
    <mergeCell ref="L28:P28"/>
    <mergeCell ref="L29:P29"/>
    <mergeCell ref="W34:AA35"/>
    <mergeCell ref="A22:A23"/>
    <mergeCell ref="A24:A25"/>
    <mergeCell ref="B24:F25"/>
    <mergeCell ref="G24:K24"/>
    <mergeCell ref="A30:A31"/>
    <mergeCell ref="G25:K25"/>
    <mergeCell ref="L25:P25"/>
    <mergeCell ref="A26:A27"/>
    <mergeCell ref="B26:F27"/>
    <mergeCell ref="M3:V3"/>
    <mergeCell ref="B22:F23"/>
    <mergeCell ref="G22:K22"/>
    <mergeCell ref="L22:P22"/>
    <mergeCell ref="G23:K23"/>
    <mergeCell ref="L23:P23"/>
    <mergeCell ref="L17:P17"/>
    <mergeCell ref="L19:P19"/>
    <mergeCell ref="L21:P21"/>
    <mergeCell ref="V4:V5"/>
    <mergeCell ref="A10:A11"/>
    <mergeCell ref="B10:F11"/>
    <mergeCell ref="G10:K10"/>
    <mergeCell ref="L10:P10"/>
    <mergeCell ref="G11:K11"/>
    <mergeCell ref="A6:A7"/>
    <mergeCell ref="B6:F7"/>
    <mergeCell ref="G6:K6"/>
    <mergeCell ref="L6:P6"/>
    <mergeCell ref="L7:P7"/>
    <mergeCell ref="A14:A15"/>
    <mergeCell ref="B14:F15"/>
    <mergeCell ref="G14:K14"/>
    <mergeCell ref="L14:P14"/>
    <mergeCell ref="G15:K15"/>
    <mergeCell ref="A8:A9"/>
    <mergeCell ref="B8:F9"/>
    <mergeCell ref="G8:K8"/>
    <mergeCell ref="L8:P8"/>
    <mergeCell ref="G9:K9"/>
    <mergeCell ref="A18:A19"/>
    <mergeCell ref="B18:F19"/>
    <mergeCell ref="G18:K18"/>
    <mergeCell ref="L18:P18"/>
    <mergeCell ref="G19:K19"/>
    <mergeCell ref="A12:A13"/>
    <mergeCell ref="B12:F13"/>
    <mergeCell ref="G12:K12"/>
    <mergeCell ref="L12:P12"/>
    <mergeCell ref="G13:K13"/>
    <mergeCell ref="A20:A21"/>
    <mergeCell ref="B20:F21"/>
    <mergeCell ref="G20:K20"/>
    <mergeCell ref="L20:P20"/>
    <mergeCell ref="G21:K21"/>
    <mergeCell ref="A16:A17"/>
    <mergeCell ref="B16:F17"/>
    <mergeCell ref="G16:K16"/>
    <mergeCell ref="L16:P16"/>
    <mergeCell ref="G17:K17"/>
    <mergeCell ref="U4:U5"/>
    <mergeCell ref="Q5:R5"/>
    <mergeCell ref="S5:T5"/>
    <mergeCell ref="A4:A5"/>
    <mergeCell ref="B4:F5"/>
    <mergeCell ref="G4:K5"/>
    <mergeCell ref="L4:P5"/>
    <mergeCell ref="Q4:T4"/>
  </mergeCells>
  <conditionalFormatting sqref="B6:F7">
    <cfRule type="expression" priority="4" dxfId="2">
      <formula>IF(B6="⑦混合ダブルス",TRUE,FALSE)</formula>
    </cfRule>
    <cfRule type="expression" priority="9" dxfId="1" stopIfTrue="1">
      <formula>IF(B6="⑤男子ダブルス",TRUE,FALSE)</formula>
    </cfRule>
    <cfRule type="expression" priority="10" dxfId="0" stopIfTrue="1">
      <formula>IF(B6="⑥女子ダブルス",TRUE,FALSE)</formula>
    </cfRule>
  </conditionalFormatting>
  <conditionalFormatting sqref="B8:F35">
    <cfRule type="expression" priority="1" dxfId="2">
      <formula>IF(B8="⑦混合ダブルス",TRUE,FALSE)</formula>
    </cfRule>
    <cfRule type="expression" priority="2" dxfId="1" stopIfTrue="1">
      <formula>IF(B8="⑤男子ダブルス",TRUE,FALSE)</formula>
    </cfRule>
    <cfRule type="expression" priority="3" dxfId="0" stopIfTrue="1">
      <formula>IF(B8="⑥女子ダブルス",TRUE,FALSE)</formula>
    </cfRule>
  </conditionalFormatting>
  <dataValidations count="1">
    <dataValidation type="list" allowBlank="1" showInputMessage="1" showErrorMessage="1" sqref="B6:F35">
      <formula1>$Z$10:$Z$12</formula1>
    </dataValidation>
  </dataValidations>
  <printOptions horizontalCentered="1" verticalCentered="1"/>
  <pageMargins left="0" right="0" top="0" bottom="0" header="0" footer="0"/>
  <pageSetup fitToHeight="1" fitToWidth="1" orientation="portrait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6" sqref="B16:B17"/>
    </sheetView>
  </sheetViews>
  <sheetFormatPr defaultColWidth="8.875" defaultRowHeight="13.5"/>
  <cols>
    <col min="1" max="1" width="4.50390625" style="64" customWidth="1"/>
    <col min="2" max="2" width="20.625" style="64" customWidth="1"/>
    <col min="3" max="3" width="16.625" style="64" customWidth="1"/>
    <col min="4" max="4" width="15.625" style="64" customWidth="1"/>
    <col min="5" max="6" width="5.625" style="64" customWidth="1"/>
    <col min="7" max="7" width="16.00390625" style="64" customWidth="1"/>
    <col min="8" max="10" width="10.625" style="64" customWidth="1"/>
    <col min="11" max="16384" width="8.875" style="64" customWidth="1"/>
  </cols>
  <sheetData>
    <row r="1" spans="1:10" ht="28.5" customHeight="1">
      <c r="A1" s="304" t="s">
        <v>81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20.25" customHeight="1" thickBot="1">
      <c r="A2" s="313" t="s">
        <v>53</v>
      </c>
      <c r="B2" s="313"/>
      <c r="D2" s="297" t="s">
        <v>27</v>
      </c>
      <c r="E2" s="297"/>
      <c r="F2" s="297"/>
      <c r="G2" s="297"/>
      <c r="H2" s="297"/>
      <c r="I2" s="297"/>
      <c r="J2" s="297"/>
    </row>
    <row r="3" spans="1:10" ht="15.75">
      <c r="A3" s="311"/>
      <c r="B3" s="309" t="s">
        <v>26</v>
      </c>
      <c r="C3" s="293" t="s">
        <v>54</v>
      </c>
      <c r="D3" s="293" t="s">
        <v>55</v>
      </c>
      <c r="E3" s="309" t="s">
        <v>56</v>
      </c>
      <c r="F3" s="309" t="s">
        <v>57</v>
      </c>
      <c r="G3" s="306" t="s">
        <v>58</v>
      </c>
      <c r="H3" s="293" t="s">
        <v>25</v>
      </c>
      <c r="I3" s="293"/>
      <c r="J3" s="294"/>
    </row>
    <row r="4" spans="1:10" ht="16.5" thickBot="1">
      <c r="A4" s="312"/>
      <c r="B4" s="310"/>
      <c r="C4" s="295"/>
      <c r="D4" s="295"/>
      <c r="E4" s="310"/>
      <c r="F4" s="310"/>
      <c r="G4" s="295"/>
      <c r="H4" s="295"/>
      <c r="I4" s="295"/>
      <c r="J4" s="296"/>
    </row>
    <row r="5" spans="1:10" ht="20.25" customHeight="1">
      <c r="A5" s="65">
        <v>1</v>
      </c>
      <c r="B5" s="66"/>
      <c r="C5" s="66"/>
      <c r="D5" s="66"/>
      <c r="E5" s="66"/>
      <c r="F5" s="66"/>
      <c r="G5" s="322"/>
      <c r="H5" s="307"/>
      <c r="I5" s="307"/>
      <c r="J5" s="308"/>
    </row>
    <row r="6" spans="1:10" ht="20.25" customHeight="1">
      <c r="A6" s="67">
        <v>2</v>
      </c>
      <c r="B6" s="68"/>
      <c r="C6" s="68"/>
      <c r="D6" s="68"/>
      <c r="E6" s="68"/>
      <c r="F6" s="68"/>
      <c r="G6" s="323"/>
      <c r="H6" s="298"/>
      <c r="I6" s="298"/>
      <c r="J6" s="299"/>
    </row>
    <row r="7" spans="1:10" ht="20.25" customHeight="1">
      <c r="A7" s="67">
        <v>3</v>
      </c>
      <c r="B7" s="68"/>
      <c r="C7" s="68"/>
      <c r="D7" s="68"/>
      <c r="E7" s="68"/>
      <c r="F7" s="68"/>
      <c r="G7" s="323"/>
      <c r="H7" s="298"/>
      <c r="I7" s="298"/>
      <c r="J7" s="299"/>
    </row>
    <row r="8" spans="1:10" ht="20.25" customHeight="1">
      <c r="A8" s="67">
        <v>4</v>
      </c>
      <c r="B8" s="68"/>
      <c r="C8" s="68"/>
      <c r="D8" s="68"/>
      <c r="E8" s="68"/>
      <c r="F8" s="68"/>
      <c r="G8" s="323"/>
      <c r="H8" s="298"/>
      <c r="I8" s="298"/>
      <c r="J8" s="299"/>
    </row>
    <row r="9" spans="1:10" ht="20.25" customHeight="1">
      <c r="A9" s="67">
        <v>5</v>
      </c>
      <c r="B9" s="68"/>
      <c r="C9" s="68"/>
      <c r="D9" s="68"/>
      <c r="E9" s="68"/>
      <c r="F9" s="68"/>
      <c r="G9" s="323"/>
      <c r="H9" s="298"/>
      <c r="I9" s="298"/>
      <c r="J9" s="299"/>
    </row>
    <row r="10" spans="1:10" ht="20.25" customHeight="1">
      <c r="A10" s="67">
        <v>6</v>
      </c>
      <c r="B10" s="68"/>
      <c r="C10" s="68"/>
      <c r="D10" s="68"/>
      <c r="E10" s="68"/>
      <c r="F10" s="68"/>
      <c r="G10" s="323"/>
      <c r="H10" s="298"/>
      <c r="I10" s="298"/>
      <c r="J10" s="299"/>
    </row>
    <row r="11" spans="1:10" ht="20.25" customHeight="1">
      <c r="A11" s="67">
        <v>7</v>
      </c>
      <c r="B11" s="68"/>
      <c r="C11" s="68"/>
      <c r="D11" s="68"/>
      <c r="E11" s="68"/>
      <c r="F11" s="68"/>
      <c r="G11" s="323"/>
      <c r="H11" s="298"/>
      <c r="I11" s="298"/>
      <c r="J11" s="299"/>
    </row>
    <row r="12" spans="1:10" ht="20.25" customHeight="1">
      <c r="A12" s="67">
        <v>8</v>
      </c>
      <c r="B12" s="68"/>
      <c r="C12" s="68"/>
      <c r="D12" s="68"/>
      <c r="E12" s="68"/>
      <c r="F12" s="68"/>
      <c r="G12" s="323"/>
      <c r="H12" s="298"/>
      <c r="I12" s="298"/>
      <c r="J12" s="299"/>
    </row>
    <row r="13" spans="1:10" ht="20.25" customHeight="1">
      <c r="A13" s="67">
        <v>9</v>
      </c>
      <c r="B13" s="68"/>
      <c r="C13" s="68"/>
      <c r="D13" s="68"/>
      <c r="E13" s="68"/>
      <c r="F13" s="68"/>
      <c r="G13" s="323"/>
      <c r="H13" s="298"/>
      <c r="I13" s="298"/>
      <c r="J13" s="299"/>
    </row>
    <row r="14" spans="1:10" ht="20.25" customHeight="1" thickBot="1">
      <c r="A14" s="69">
        <v>10</v>
      </c>
      <c r="B14" s="70"/>
      <c r="C14" s="70"/>
      <c r="D14" s="70"/>
      <c r="E14" s="70"/>
      <c r="F14" s="70"/>
      <c r="G14" s="324"/>
      <c r="H14" s="300"/>
      <c r="I14" s="300"/>
      <c r="J14" s="301"/>
    </row>
    <row r="15" spans="1:7" ht="20.25" customHeight="1" thickBot="1">
      <c r="A15" s="313" t="s">
        <v>59</v>
      </c>
      <c r="B15" s="313"/>
      <c r="G15" s="325"/>
    </row>
    <row r="16" spans="1:10" ht="20.25" customHeight="1">
      <c r="A16" s="314">
        <v>1</v>
      </c>
      <c r="B16" s="318"/>
      <c r="C16" s="71"/>
      <c r="D16" s="71"/>
      <c r="E16" s="71"/>
      <c r="F16" s="71"/>
      <c r="G16" s="326"/>
      <c r="H16" s="302"/>
      <c r="I16" s="302"/>
      <c r="J16" s="303"/>
    </row>
    <row r="17" spans="1:10" ht="20.25" customHeight="1">
      <c r="A17" s="315"/>
      <c r="B17" s="319"/>
      <c r="C17" s="68"/>
      <c r="D17" s="68"/>
      <c r="E17" s="68"/>
      <c r="F17" s="68"/>
      <c r="G17" s="323"/>
      <c r="H17" s="298"/>
      <c r="I17" s="298"/>
      <c r="J17" s="299"/>
    </row>
    <row r="18" spans="1:10" ht="20.25" customHeight="1">
      <c r="A18" s="316">
        <v>2</v>
      </c>
      <c r="B18" s="320"/>
      <c r="C18" s="68"/>
      <c r="D18" s="68"/>
      <c r="E18" s="68"/>
      <c r="F18" s="68"/>
      <c r="G18" s="323"/>
      <c r="H18" s="298"/>
      <c r="I18" s="298"/>
      <c r="J18" s="299"/>
    </row>
    <row r="19" spans="1:10" ht="20.25" customHeight="1">
      <c r="A19" s="315"/>
      <c r="B19" s="319"/>
      <c r="C19" s="68"/>
      <c r="D19" s="68"/>
      <c r="E19" s="68"/>
      <c r="F19" s="68"/>
      <c r="G19" s="323"/>
      <c r="H19" s="298"/>
      <c r="I19" s="298"/>
      <c r="J19" s="299"/>
    </row>
    <row r="20" spans="1:10" ht="20.25" customHeight="1">
      <c r="A20" s="316">
        <v>3</v>
      </c>
      <c r="B20" s="320"/>
      <c r="C20" s="68"/>
      <c r="D20" s="68"/>
      <c r="E20" s="68"/>
      <c r="F20" s="68"/>
      <c r="G20" s="323"/>
      <c r="H20" s="298"/>
      <c r="I20" s="298"/>
      <c r="J20" s="299"/>
    </row>
    <row r="21" spans="1:10" ht="20.25" customHeight="1">
      <c r="A21" s="315"/>
      <c r="B21" s="319"/>
      <c r="C21" s="68"/>
      <c r="D21" s="68"/>
      <c r="E21" s="68"/>
      <c r="F21" s="68"/>
      <c r="G21" s="323"/>
      <c r="H21" s="298"/>
      <c r="I21" s="298"/>
      <c r="J21" s="299"/>
    </row>
    <row r="22" spans="1:10" ht="20.25" customHeight="1">
      <c r="A22" s="316">
        <v>4</v>
      </c>
      <c r="B22" s="320"/>
      <c r="C22" s="68"/>
      <c r="D22" s="68"/>
      <c r="E22" s="68"/>
      <c r="F22" s="68"/>
      <c r="G22" s="323"/>
      <c r="H22" s="298"/>
      <c r="I22" s="298"/>
      <c r="J22" s="299"/>
    </row>
    <row r="23" spans="1:10" ht="20.25" customHeight="1">
      <c r="A23" s="315"/>
      <c r="B23" s="319"/>
      <c r="C23" s="68"/>
      <c r="D23" s="68"/>
      <c r="E23" s="68"/>
      <c r="F23" s="68"/>
      <c r="G23" s="323"/>
      <c r="H23" s="298"/>
      <c r="I23" s="298"/>
      <c r="J23" s="299"/>
    </row>
    <row r="24" spans="1:10" ht="20.25" customHeight="1">
      <c r="A24" s="316">
        <v>5</v>
      </c>
      <c r="B24" s="320"/>
      <c r="C24" s="68"/>
      <c r="D24" s="68"/>
      <c r="E24" s="68"/>
      <c r="F24" s="68"/>
      <c r="G24" s="323"/>
      <c r="H24" s="298"/>
      <c r="I24" s="298"/>
      <c r="J24" s="299"/>
    </row>
    <row r="25" spans="1:10" ht="20.25" customHeight="1" thickBot="1">
      <c r="A25" s="317"/>
      <c r="B25" s="321"/>
      <c r="C25" s="70"/>
      <c r="D25" s="70"/>
      <c r="E25" s="70"/>
      <c r="F25" s="70"/>
      <c r="G25" s="324"/>
      <c r="H25" s="300"/>
      <c r="I25" s="300"/>
      <c r="J25" s="301"/>
    </row>
  </sheetData>
  <sheetProtection/>
  <mergeCells count="42">
    <mergeCell ref="A24:A25"/>
    <mergeCell ref="B16:B17"/>
    <mergeCell ref="B18:B19"/>
    <mergeCell ref="B20:B21"/>
    <mergeCell ref="B22:B23"/>
    <mergeCell ref="B24:B25"/>
    <mergeCell ref="F3:F4"/>
    <mergeCell ref="B3:B4"/>
    <mergeCell ref="A3:A4"/>
    <mergeCell ref="H25:J25"/>
    <mergeCell ref="A2:B2"/>
    <mergeCell ref="A15:B15"/>
    <mergeCell ref="A16:A17"/>
    <mergeCell ref="A18:A19"/>
    <mergeCell ref="A20:A21"/>
    <mergeCell ref="A22:A23"/>
    <mergeCell ref="H22:J22"/>
    <mergeCell ref="H23:J23"/>
    <mergeCell ref="H24:J24"/>
    <mergeCell ref="A1:J1"/>
    <mergeCell ref="C3:C4"/>
    <mergeCell ref="D3:D4"/>
    <mergeCell ref="G3:G4"/>
    <mergeCell ref="H5:J5"/>
    <mergeCell ref="H6:J6"/>
    <mergeCell ref="E3:E4"/>
    <mergeCell ref="H8:J8"/>
    <mergeCell ref="H9:J9"/>
    <mergeCell ref="H10:J10"/>
    <mergeCell ref="H11:J11"/>
    <mergeCell ref="H12:J12"/>
    <mergeCell ref="H21:J21"/>
    <mergeCell ref="H3:J4"/>
    <mergeCell ref="D2:J2"/>
    <mergeCell ref="H17:J17"/>
    <mergeCell ref="H18:J18"/>
    <mergeCell ref="H19:J19"/>
    <mergeCell ref="H20:J20"/>
    <mergeCell ref="H13:J13"/>
    <mergeCell ref="H14:J14"/>
    <mergeCell ref="H16:J16"/>
    <mergeCell ref="H7:J7"/>
  </mergeCells>
  <printOptions/>
  <pageMargins left="0.7" right="0.7" top="0.75" bottom="0.75" header="0.3" footer="0.3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2024-06-22T02:43:42Z</cp:lastPrinted>
  <dcterms:created xsi:type="dcterms:W3CDTF">2023-09-21T23:57:56Z</dcterms:created>
  <dcterms:modified xsi:type="dcterms:W3CDTF">2024-06-24T15:17:34Z</dcterms:modified>
  <cp:category/>
  <cp:version/>
  <cp:contentType/>
  <cp:contentStatus/>
</cp:coreProperties>
</file>